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8340" yWindow="420" windowWidth="15800" windowHeight="15940" tabRatio="500" firstSheet="1" activeTab="5"/>
  </bookViews>
  <sheets>
    <sheet name="汇总" sheetId="1" r:id="rId1"/>
    <sheet name="7.26 家去火车站" sheetId="2" r:id="rId2"/>
    <sheet name="7.27 北京－西安" sheetId="3" r:id="rId3"/>
    <sheet name="7.28－29  西安－厦门" sheetId="4" r:id="rId4"/>
    <sheet name="7，29-30 厦门－重庆" sheetId="5" r:id="rId5"/>
    <sheet name="7.30-7.31 重庆－青岛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H12" i="1"/>
  <c r="E12" i="1"/>
  <c r="E4" i="1"/>
  <c r="E5" i="1"/>
  <c r="E6" i="1"/>
  <c r="E7" i="1"/>
  <c r="E8" i="1"/>
  <c r="E9" i="1"/>
  <c r="E10" i="1"/>
  <c r="E11" i="1"/>
  <c r="E3" i="1"/>
  <c r="D11" i="1"/>
  <c r="C10" i="1"/>
  <c r="C9" i="1"/>
  <c r="C8" i="1"/>
  <c r="D7" i="1"/>
  <c r="C6" i="1"/>
  <c r="D5" i="1"/>
  <c r="C4" i="1"/>
  <c r="C11" i="5"/>
</calcChain>
</file>

<file path=xl/sharedStrings.xml><?xml version="1.0" encoding="utf-8"?>
<sst xmlns="http://schemas.openxmlformats.org/spreadsheetml/2006/main" count="106" uniqueCount="72">
  <si>
    <t>线路</t>
    <phoneticPr fontId="2" type="noConversion"/>
  </si>
  <si>
    <t>花费有票</t>
    <phoneticPr fontId="2" type="noConversion"/>
  </si>
  <si>
    <t>花费无票</t>
    <phoneticPr fontId="2" type="noConversion"/>
  </si>
  <si>
    <t>每站报销</t>
    <phoneticPr fontId="2" type="noConversion"/>
  </si>
  <si>
    <t>时间</t>
    <phoneticPr fontId="2" type="noConversion"/>
  </si>
  <si>
    <t>备注</t>
    <phoneticPr fontId="2" type="noConversion"/>
  </si>
  <si>
    <t>7月26日</t>
    <phoneticPr fontId="2" type="noConversion"/>
  </si>
  <si>
    <t>家去南站 单程</t>
    <phoneticPr fontId="2" type="noConversion"/>
  </si>
  <si>
    <t>台风火车停运</t>
    <phoneticPr fontId="2" type="noConversion"/>
  </si>
  <si>
    <t>类别</t>
    <phoneticPr fontId="2" type="noConversion"/>
  </si>
  <si>
    <t>项目</t>
    <phoneticPr fontId="2" type="noConversion"/>
  </si>
  <si>
    <t>金额</t>
    <phoneticPr fontId="2" type="noConversion"/>
  </si>
  <si>
    <t>交通</t>
  </si>
  <si>
    <t>交通</t>
    <phoneticPr fontId="2" type="noConversion"/>
  </si>
  <si>
    <t>家去北京南站</t>
    <phoneticPr fontId="2" type="noConversion"/>
  </si>
  <si>
    <t>电子发票＋行程单</t>
    <phoneticPr fontId="2" type="noConversion"/>
  </si>
  <si>
    <t>7月27日</t>
    <phoneticPr fontId="2" type="noConversion"/>
  </si>
  <si>
    <t>家去首都机场</t>
    <phoneticPr fontId="2" type="noConversion"/>
  </si>
  <si>
    <t>咸阳机场－华美达广场酒店</t>
    <phoneticPr fontId="2" type="noConversion"/>
  </si>
  <si>
    <t>华美达广场酒店－威斯汀大酒店</t>
    <phoneticPr fontId="2" type="noConversion"/>
  </si>
  <si>
    <t>天福茗茶（大雁塔店）－西安香格里拉大酒店</t>
    <phoneticPr fontId="2" type="noConversion"/>
  </si>
  <si>
    <t>西安香格里拉大酒店－西安富力希尔顿酒店</t>
    <phoneticPr fontId="2" type="noConversion"/>
  </si>
  <si>
    <t>西安富力希尔顿酒店－西安咸阳机场颐馨商务酒店</t>
    <phoneticPr fontId="2" type="noConversion"/>
  </si>
  <si>
    <t>高速费 北京</t>
    <phoneticPr fontId="2" type="noConversion"/>
  </si>
  <si>
    <t>西安咸阳机场高速费</t>
    <phoneticPr fontId="2" type="noConversion"/>
  </si>
  <si>
    <t>西安回咸阳机场高速费</t>
    <phoneticPr fontId="2" type="noConversion"/>
  </si>
  <si>
    <t>纸质发票</t>
    <phoneticPr fontId="2" type="noConversion"/>
  </si>
  <si>
    <t>高速6元，小高架3元</t>
    <phoneticPr fontId="2" type="noConversion"/>
  </si>
  <si>
    <t>餐</t>
    <phoneticPr fontId="2" type="noConversion"/>
  </si>
  <si>
    <t>27日</t>
    <phoneticPr fontId="2" type="noConversion"/>
  </si>
  <si>
    <t xml:space="preserve">替票 </t>
    <phoneticPr fontId="2" type="noConversion"/>
  </si>
  <si>
    <t>7.28厦门机场去朗豪酒店</t>
    <phoneticPr fontId="2" type="noConversion"/>
  </si>
  <si>
    <t>电子发票，纸质凭证</t>
    <phoneticPr fontId="2" type="noConversion"/>
  </si>
  <si>
    <t>希尔顿逸林酒店－香格里拉酒店</t>
    <phoneticPr fontId="2" type="noConversion"/>
  </si>
  <si>
    <t>朗豪酒店－希尔顿逸林酒店</t>
    <phoneticPr fontId="2" type="noConversion"/>
  </si>
  <si>
    <t>电子发票</t>
    <phoneticPr fontId="2" type="noConversion"/>
  </si>
  <si>
    <t>电子发票</t>
    <phoneticPr fontId="2" type="noConversion"/>
  </si>
  <si>
    <t>香格里拉酒店－住宿酒店</t>
    <phoneticPr fontId="2" type="noConversion"/>
  </si>
  <si>
    <t>纸质发票</t>
    <phoneticPr fontId="2" type="noConversion"/>
  </si>
  <si>
    <t>餐费</t>
  </si>
  <si>
    <t>餐费</t>
    <phoneticPr fontId="2" type="noConversion"/>
  </si>
  <si>
    <t>午餐</t>
    <phoneticPr fontId="2" type="noConversion"/>
  </si>
  <si>
    <t>替票 手机没电用现金付款，无付款截图</t>
    <phoneticPr fontId="2" type="noConversion"/>
  </si>
  <si>
    <t>晚餐</t>
    <phoneticPr fontId="2" type="noConversion"/>
  </si>
  <si>
    <t>替票</t>
    <phoneticPr fontId="2" type="noConversion"/>
  </si>
  <si>
    <t>餐</t>
    <phoneticPr fontId="2" type="noConversion"/>
  </si>
  <si>
    <t>有票</t>
    <phoneticPr fontId="2" type="noConversion"/>
  </si>
  <si>
    <t>29日厦门住宿酒店－厦门机场</t>
    <phoneticPr fontId="2" type="noConversion"/>
  </si>
  <si>
    <t>29日重庆机场－重庆凯宾斯基酒店</t>
    <phoneticPr fontId="2" type="noConversion"/>
  </si>
  <si>
    <t>29日正舸口腔（南坪店）西南侧－海棠映像酒店</t>
    <phoneticPr fontId="2" type="noConversion"/>
  </si>
  <si>
    <t>30日海棠晓月A区－重庆喜来登大酒店</t>
    <phoneticPr fontId="2" type="noConversion"/>
  </si>
  <si>
    <t>30日 喜来登大酒店－重庆万豪酒店</t>
    <phoneticPr fontId="2" type="noConversion"/>
  </si>
  <si>
    <t>30日重庆万豪酒店－重庆希尔顿酒店</t>
    <phoneticPr fontId="2" type="noConversion"/>
  </si>
  <si>
    <t>30日重庆希尔顿酒店－华语温德姆至尊豪庭大酒店</t>
    <phoneticPr fontId="2" type="noConversion"/>
  </si>
  <si>
    <t>30日华语温德姆至尊豪庭大酒店－重庆江北国际机场</t>
    <phoneticPr fontId="2" type="noConversion"/>
  </si>
  <si>
    <t>29日晚餐</t>
    <phoneticPr fontId="2" type="noConversion"/>
  </si>
  <si>
    <t>30日晚餐</t>
    <phoneticPr fontId="2" type="noConversion"/>
  </si>
  <si>
    <t>青岛机场－7天优品酒店</t>
    <phoneticPr fontId="2" type="noConversion"/>
  </si>
  <si>
    <t>青岛鑫江温德姆酒店－威斯汀酒店</t>
    <phoneticPr fontId="2" type="noConversion"/>
  </si>
  <si>
    <t>地铁五四广场站－海尔洲际酒店</t>
    <phoneticPr fontId="2" type="noConversion"/>
  </si>
  <si>
    <t>海尔洲际酒店－金沙滩希尔顿酒店</t>
    <phoneticPr fontId="2" type="noConversion"/>
  </si>
  <si>
    <t>进出希尔顿酒店过海底隧道费用</t>
    <phoneticPr fontId="2" type="noConversion"/>
  </si>
  <si>
    <t>金沙滩希尔顿酒店－青岛火车站</t>
    <phoneticPr fontId="2" type="noConversion"/>
  </si>
  <si>
    <t>北京南站－家</t>
    <phoneticPr fontId="2" type="noConversion"/>
  </si>
  <si>
    <t>午餐</t>
    <phoneticPr fontId="2" type="noConversion"/>
  </si>
  <si>
    <t>替票</t>
    <phoneticPr fontId="2" type="noConversion"/>
  </si>
  <si>
    <t>餐费</t>
    <phoneticPr fontId="2" type="noConversion"/>
  </si>
  <si>
    <t>7月28日－29日</t>
    <phoneticPr fontId="2" type="noConversion"/>
  </si>
  <si>
    <t>7月29日－30日</t>
    <phoneticPr fontId="2" type="noConversion"/>
  </si>
  <si>
    <t>7月30日－31日</t>
    <phoneticPr fontId="2" type="noConversion"/>
  </si>
  <si>
    <t>10元为现金支付</t>
    <phoneticPr fontId="2" type="noConversion"/>
  </si>
  <si>
    <t>total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</si>
</sst>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宋体"/>
      <family val="2"/>
      <charset val="134"/>
      <scheme val="minor"/>
    </font>
    <font>
      <sz val="12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0" xfId="0" applyFill="1"/>
    <xf numFmtId="0" fontId="0" fillId="3" borderId="1" xfId="0" applyFill="1" applyBorder="1"/>
    <xf numFmtId="0" fontId="0" fillId="0" borderId="1" xfId="0" applyFill="1" applyBorder="1"/>
    <xf numFmtId="0" fontId="5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29316</xdr:colOff>
      <xdr:row>12</xdr:row>
      <xdr:rowOff>25400</xdr:rowOff>
    </xdr:from>
    <xdr:to>
      <xdr:col>1</xdr:col>
      <xdr:colOff>1244600</xdr:colOff>
      <xdr:row>25</xdr:row>
      <xdr:rowOff>177514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516" y="2311400"/>
          <a:ext cx="1215284" cy="2628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2739</xdr:colOff>
      <xdr:row>9</xdr:row>
      <xdr:rowOff>38100</xdr:rowOff>
    </xdr:from>
    <xdr:to>
      <xdr:col>1</xdr:col>
      <xdr:colOff>1638300</xdr:colOff>
      <xdr:row>27</xdr:row>
      <xdr:rowOff>146757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739" y="1752600"/>
          <a:ext cx="1635561" cy="353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J12" sqref="J12"/>
    </sheetView>
  </sheetViews>
  <sheetFormatPr baseColWidth="10" defaultRowHeight="15" x14ac:dyDescent="0"/>
  <cols>
    <col min="1" max="1" width="14" style="1" customWidth="1"/>
    <col min="2" max="2" width="14.83203125" style="1" customWidth="1"/>
    <col min="3" max="3" width="13.33203125" style="1" customWidth="1"/>
    <col min="4" max="4" width="15.6640625" style="1" customWidth="1"/>
    <col min="5" max="5" width="12.83203125" style="1" customWidth="1"/>
    <col min="6" max="6" width="14.5" style="1" customWidth="1"/>
  </cols>
  <sheetData>
    <row r="2" spans="1:8">
      <c r="A2" s="17" t="s">
        <v>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5</v>
      </c>
    </row>
    <row r="3" spans="1:8">
      <c r="A3" s="6" t="s">
        <v>6</v>
      </c>
      <c r="B3" s="6" t="s">
        <v>7</v>
      </c>
      <c r="C3" s="6">
        <v>62.24</v>
      </c>
      <c r="D3" s="6"/>
      <c r="E3" s="6">
        <f>D3+C3</f>
        <v>62.24</v>
      </c>
      <c r="F3" s="6" t="s">
        <v>8</v>
      </c>
    </row>
    <row r="4" spans="1:8">
      <c r="A4" s="7" t="s">
        <v>16</v>
      </c>
      <c r="B4" s="6" t="s">
        <v>13</v>
      </c>
      <c r="C4" s="6">
        <f>'7.27 北京－西安'!C2+'7.27 北京－西安'!C3+'7.27 北京－西安'!C4+'7.27 北京－西安'!C5+'7.27 北京－西安'!C6+'7.27 北京－西安'!C7+'7.27 北京－西安'!C8+'7.27 北京－西安'!C9+'7.27 北京－西安'!C10</f>
        <v>448.54999999999995</v>
      </c>
      <c r="D4" s="6"/>
      <c r="E4" s="6">
        <f t="shared" ref="E4:E11" si="0">D4+C4</f>
        <v>448.54999999999995</v>
      </c>
      <c r="F4" s="6"/>
    </row>
    <row r="5" spans="1:8">
      <c r="A5" s="7"/>
      <c r="B5" s="6" t="s">
        <v>66</v>
      </c>
      <c r="C5" s="6"/>
      <c r="D5" s="6">
        <f>'7.27 北京－西安'!C11</f>
        <v>41</v>
      </c>
      <c r="E5" s="6">
        <f t="shared" si="0"/>
        <v>41</v>
      </c>
      <c r="F5" s="6"/>
    </row>
    <row r="6" spans="1:8">
      <c r="A6" s="7" t="s">
        <v>67</v>
      </c>
      <c r="B6" s="6" t="s">
        <v>13</v>
      </c>
      <c r="C6" s="6">
        <f>'7.28－29  西安－厦门'!C2+'7.28－29  西安－厦门'!C3+'7.28－29  西安－厦门'!C4+'7.28－29  西安－厦门'!C5</f>
        <v>114.61</v>
      </c>
      <c r="D6" s="6"/>
      <c r="E6" s="6">
        <f t="shared" si="0"/>
        <v>114.61</v>
      </c>
      <c r="F6" s="6"/>
    </row>
    <row r="7" spans="1:8">
      <c r="A7" s="7"/>
      <c r="B7" s="6" t="s">
        <v>66</v>
      </c>
      <c r="C7" s="6"/>
      <c r="D7" s="6">
        <f>'7.28－29  西安－厦门'!C6+'7.28－29  西安－厦门'!C7</f>
        <v>81.5</v>
      </c>
      <c r="E7" s="6">
        <f t="shared" si="0"/>
        <v>81.5</v>
      </c>
      <c r="F7" s="6"/>
    </row>
    <row r="8" spans="1:8">
      <c r="A8" s="7" t="s">
        <v>68</v>
      </c>
      <c r="B8" s="6" t="s">
        <v>13</v>
      </c>
      <c r="C8" s="6">
        <f>'7，29-30 厦门－重庆'!C2+'7，29-30 厦门－重庆'!C3+'7，29-30 厦门－重庆'!C4+'7，29-30 厦门－重庆'!C5+'7，29-30 厦门－重庆'!C6+'7，29-30 厦门－重庆'!C7+'7，29-30 厦门－重庆'!C8+'7，29-30 厦门－重庆'!C9</f>
        <v>245.86</v>
      </c>
      <c r="D8" s="6"/>
      <c r="E8" s="6">
        <f t="shared" si="0"/>
        <v>245.86</v>
      </c>
      <c r="F8" s="6"/>
    </row>
    <row r="9" spans="1:8">
      <c r="A9" s="7"/>
      <c r="B9" s="6" t="s">
        <v>66</v>
      </c>
      <c r="C9" s="6">
        <f>'7，29-30 厦门－重庆'!C10+'7，29-30 厦门－重庆'!C11</f>
        <v>233</v>
      </c>
      <c r="D9" s="6"/>
      <c r="E9" s="6">
        <f t="shared" si="0"/>
        <v>233</v>
      </c>
      <c r="F9" s="6"/>
    </row>
    <row r="10" spans="1:8">
      <c r="A10" s="7" t="s">
        <v>69</v>
      </c>
      <c r="B10" s="16" t="s">
        <v>12</v>
      </c>
      <c r="C10" s="6">
        <f>'7.30-7.31 重庆－青岛'!C2+'7.30-7.31 重庆－青岛'!C3+'7.30-7.31 重庆－青岛'!C4+'7.30-7.31 重庆－青岛'!C5+'7.30-7.31 重庆－青岛'!C6+'7.30-7.31 重庆－青岛'!C7+'7.30-7.31 重庆－青岛'!C8</f>
        <v>281.72000000000003</v>
      </c>
      <c r="D10" s="6"/>
      <c r="E10" s="6">
        <f t="shared" si="0"/>
        <v>281.72000000000003</v>
      </c>
      <c r="F10" s="6"/>
    </row>
    <row r="11" spans="1:8">
      <c r="A11" s="7"/>
      <c r="B11" s="16" t="s">
        <v>39</v>
      </c>
      <c r="C11" s="6"/>
      <c r="D11" s="6">
        <f>'7.30-7.31 重庆－青岛'!C9+'7.30-7.31 重庆－青岛'!C10</f>
        <v>175.5</v>
      </c>
      <c r="E11" s="6">
        <f t="shared" si="0"/>
        <v>175.5</v>
      </c>
      <c r="F11" s="6"/>
    </row>
    <row r="12" spans="1:8">
      <c r="A12" s="18" t="s">
        <v>71</v>
      </c>
      <c r="B12" s="18"/>
      <c r="C12" s="18"/>
      <c r="D12" s="18"/>
      <c r="E12" s="18">
        <f>SUM(E3:E11)</f>
        <v>1683.98</v>
      </c>
      <c r="F12" s="18"/>
      <c r="H12">
        <f>E5+E7+E9+E11</f>
        <v>531</v>
      </c>
    </row>
    <row r="16" spans="1:8">
      <c r="C16" s="1">
        <f>C3+C4+C6+C8+C10</f>
        <v>1152.98</v>
      </c>
    </row>
  </sheetData>
  <mergeCells count="4">
    <mergeCell ref="A10:A11"/>
    <mergeCell ref="A8:A9"/>
    <mergeCell ref="A4:A5"/>
    <mergeCell ref="A6:A7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4" sqref="B4"/>
    </sheetView>
  </sheetViews>
  <sheetFormatPr baseColWidth="10" defaultRowHeight="15" x14ac:dyDescent="0"/>
  <cols>
    <col min="1" max="4" width="20" customWidth="1"/>
  </cols>
  <sheetData>
    <row r="1" spans="1:4">
      <c r="A1" s="2" t="s">
        <v>9</v>
      </c>
      <c r="B1" s="2" t="s">
        <v>10</v>
      </c>
      <c r="C1" s="3" t="s">
        <v>11</v>
      </c>
      <c r="D1" s="2" t="s">
        <v>5</v>
      </c>
    </row>
    <row r="2" spans="1:4">
      <c r="A2" s="4" t="s">
        <v>13</v>
      </c>
      <c r="B2" s="4" t="s">
        <v>14</v>
      </c>
      <c r="C2" s="5">
        <v>62.24</v>
      </c>
      <c r="D2" s="4" t="s">
        <v>15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8" sqref="B18"/>
    </sheetView>
  </sheetViews>
  <sheetFormatPr baseColWidth="10" defaultRowHeight="15" x14ac:dyDescent="0"/>
  <cols>
    <col min="1" max="1" width="19.33203125" customWidth="1"/>
    <col min="2" max="2" width="45.83203125" customWidth="1"/>
    <col min="3" max="4" width="19.33203125" customWidth="1"/>
    <col min="5" max="5" width="21.83203125" customWidth="1"/>
  </cols>
  <sheetData>
    <row r="1" spans="1:5">
      <c r="A1" s="2" t="s">
        <v>9</v>
      </c>
      <c r="B1" s="2" t="s">
        <v>10</v>
      </c>
      <c r="C1" s="3" t="s">
        <v>11</v>
      </c>
      <c r="D1" s="2" t="s">
        <v>5</v>
      </c>
    </row>
    <row r="2" spans="1:5">
      <c r="A2" s="7" t="s">
        <v>13</v>
      </c>
      <c r="B2" s="4" t="s">
        <v>17</v>
      </c>
      <c r="C2" s="8">
        <v>97.62</v>
      </c>
      <c r="D2" s="7" t="s">
        <v>15</v>
      </c>
    </row>
    <row r="3" spans="1:5">
      <c r="A3" s="7"/>
      <c r="B3" s="4" t="s">
        <v>18</v>
      </c>
      <c r="C3" s="4">
        <v>116.65</v>
      </c>
      <c r="D3" s="7"/>
    </row>
    <row r="4" spans="1:5">
      <c r="A4" s="7"/>
      <c r="B4" s="4" t="s">
        <v>19</v>
      </c>
      <c r="C4" s="4">
        <v>13.75</v>
      </c>
      <c r="D4" s="7"/>
    </row>
    <row r="5" spans="1:5">
      <c r="A5" s="7"/>
      <c r="B5" s="4" t="s">
        <v>20</v>
      </c>
      <c r="C5" s="4">
        <v>29.23</v>
      </c>
      <c r="D5" s="7"/>
    </row>
    <row r="6" spans="1:5">
      <c r="A6" s="7"/>
      <c r="B6" s="4" t="s">
        <v>21</v>
      </c>
      <c r="C6" s="4">
        <v>28.96</v>
      </c>
      <c r="D6" s="7"/>
    </row>
    <row r="7" spans="1:5">
      <c r="A7" s="7"/>
      <c r="B7" s="4" t="s">
        <v>22</v>
      </c>
      <c r="C7" s="4">
        <v>142.34</v>
      </c>
      <c r="D7" s="7"/>
    </row>
    <row r="8" spans="1:5">
      <c r="A8" s="7"/>
      <c r="B8" s="4" t="s">
        <v>23</v>
      </c>
      <c r="C8" s="4">
        <v>5</v>
      </c>
      <c r="D8" s="7" t="s">
        <v>26</v>
      </c>
    </row>
    <row r="9" spans="1:5">
      <c r="A9" s="7"/>
      <c r="B9" s="4" t="s">
        <v>24</v>
      </c>
      <c r="C9" s="4">
        <v>9</v>
      </c>
      <c r="D9" s="7"/>
      <c r="E9" t="s">
        <v>27</v>
      </c>
    </row>
    <row r="10" spans="1:5">
      <c r="A10" s="7"/>
      <c r="B10" s="4" t="s">
        <v>25</v>
      </c>
      <c r="C10" s="4">
        <v>6</v>
      </c>
      <c r="D10" s="7"/>
    </row>
    <row r="11" spans="1:5">
      <c r="A11" s="4" t="s">
        <v>28</v>
      </c>
      <c r="B11" s="15" t="s">
        <v>29</v>
      </c>
      <c r="C11" s="15">
        <v>41</v>
      </c>
      <c r="D11" s="4" t="s">
        <v>30</v>
      </c>
      <c r="E11" t="s">
        <v>70</v>
      </c>
    </row>
  </sheetData>
  <mergeCells count="3">
    <mergeCell ref="D8:D10"/>
    <mergeCell ref="D2:D7"/>
    <mergeCell ref="A2:A10"/>
  </mergeCells>
  <phoneticPr fontId="2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4" sqref="C4"/>
    </sheetView>
  </sheetViews>
  <sheetFormatPr baseColWidth="10" defaultRowHeight="15" x14ac:dyDescent="0"/>
  <cols>
    <col min="1" max="1" width="21.6640625" customWidth="1"/>
    <col min="2" max="2" width="32.1640625" customWidth="1"/>
    <col min="3" max="3" width="22.5" customWidth="1"/>
    <col min="4" max="4" width="36.5" customWidth="1"/>
  </cols>
  <sheetData>
    <row r="1" spans="1:4">
      <c r="A1" s="2" t="s">
        <v>9</v>
      </c>
      <c r="B1" s="2" t="s">
        <v>10</v>
      </c>
      <c r="C1" s="3" t="s">
        <v>11</v>
      </c>
      <c r="D1" s="2" t="s">
        <v>5</v>
      </c>
    </row>
    <row r="2" spans="1:4">
      <c r="A2" t="s">
        <v>13</v>
      </c>
      <c r="B2" t="s">
        <v>31</v>
      </c>
      <c r="C2">
        <v>40</v>
      </c>
      <c r="D2" t="s">
        <v>32</v>
      </c>
    </row>
    <row r="3" spans="1:4">
      <c r="B3" t="s">
        <v>34</v>
      </c>
      <c r="C3">
        <v>12.15</v>
      </c>
      <c r="D3" t="s">
        <v>35</v>
      </c>
    </row>
    <row r="4" spans="1:4">
      <c r="B4" t="s">
        <v>33</v>
      </c>
      <c r="C4">
        <v>13.96</v>
      </c>
      <c r="D4" t="s">
        <v>36</v>
      </c>
    </row>
    <row r="5" spans="1:4">
      <c r="B5" t="s">
        <v>37</v>
      </c>
      <c r="C5">
        <v>48.5</v>
      </c>
      <c r="D5" t="s">
        <v>38</v>
      </c>
    </row>
    <row r="6" spans="1:4">
      <c r="A6" t="s">
        <v>40</v>
      </c>
      <c r="B6" t="s">
        <v>41</v>
      </c>
      <c r="C6">
        <v>53.5</v>
      </c>
      <c r="D6" t="s">
        <v>42</v>
      </c>
    </row>
    <row r="7" spans="1:4">
      <c r="B7" t="s">
        <v>43</v>
      </c>
      <c r="C7">
        <v>28</v>
      </c>
      <c r="D7" t="s">
        <v>44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4" sqref="C4"/>
    </sheetView>
  </sheetViews>
  <sheetFormatPr baseColWidth="10" defaultRowHeight="15" x14ac:dyDescent="0"/>
  <cols>
    <col min="1" max="1" width="28.83203125" customWidth="1"/>
    <col min="2" max="2" width="47.33203125" customWidth="1"/>
    <col min="3" max="4" width="28.83203125" customWidth="1"/>
  </cols>
  <sheetData>
    <row r="1" spans="1:4">
      <c r="A1" s="2" t="s">
        <v>9</v>
      </c>
      <c r="B1" s="2" t="s">
        <v>10</v>
      </c>
      <c r="C1" s="3" t="s">
        <v>11</v>
      </c>
      <c r="D1" s="2" t="s">
        <v>5</v>
      </c>
    </row>
    <row r="2" spans="1:4">
      <c r="A2" s="4" t="s">
        <v>13</v>
      </c>
      <c r="B2" s="4" t="s">
        <v>47</v>
      </c>
      <c r="C2" s="4">
        <v>67.290000000000006</v>
      </c>
      <c r="D2" s="9" t="s">
        <v>15</v>
      </c>
    </row>
    <row r="3" spans="1:4">
      <c r="A3" s="4"/>
      <c r="B3" s="4" t="s">
        <v>48</v>
      </c>
      <c r="C3" s="4">
        <v>51.83</v>
      </c>
      <c r="D3" s="10"/>
    </row>
    <row r="4" spans="1:4">
      <c r="A4" s="4"/>
      <c r="B4" s="4" t="s">
        <v>49</v>
      </c>
      <c r="C4" s="4">
        <v>13.64</v>
      </c>
      <c r="D4" s="10"/>
    </row>
    <row r="5" spans="1:4">
      <c r="A5" s="4"/>
      <c r="B5" s="4" t="s">
        <v>50</v>
      </c>
      <c r="C5" s="4">
        <v>15</v>
      </c>
      <c r="D5" s="10"/>
    </row>
    <row r="6" spans="1:4">
      <c r="A6" s="4"/>
      <c r="B6" s="4" t="s">
        <v>51</v>
      </c>
      <c r="C6" s="4">
        <v>10.49</v>
      </c>
      <c r="D6" s="10"/>
    </row>
    <row r="7" spans="1:4">
      <c r="A7" s="4"/>
      <c r="B7" s="4" t="s">
        <v>52</v>
      </c>
      <c r="C7" s="4">
        <v>16.8</v>
      </c>
      <c r="D7" s="10"/>
    </row>
    <row r="8" spans="1:4">
      <c r="A8" s="4"/>
      <c r="B8" s="4" t="s">
        <v>53</v>
      </c>
      <c r="C8" s="4">
        <v>25.5</v>
      </c>
      <c r="D8" s="10"/>
    </row>
    <row r="9" spans="1:4">
      <c r="A9" s="4"/>
      <c r="B9" s="4" t="s">
        <v>54</v>
      </c>
      <c r="C9" s="4">
        <v>45.31</v>
      </c>
      <c r="D9" s="11"/>
    </row>
    <row r="10" spans="1:4">
      <c r="A10" s="4" t="s">
        <v>45</v>
      </c>
      <c r="B10" s="4" t="s">
        <v>55</v>
      </c>
      <c r="C10" s="4">
        <v>104</v>
      </c>
      <c r="D10" s="4" t="s">
        <v>46</v>
      </c>
    </row>
    <row r="11" spans="1:4">
      <c r="A11" s="4"/>
      <c r="B11" s="4" t="s">
        <v>56</v>
      </c>
      <c r="C11" s="4">
        <f>79+50</f>
        <v>129</v>
      </c>
      <c r="D11" s="12" t="s">
        <v>36</v>
      </c>
    </row>
  </sheetData>
  <mergeCells count="1">
    <mergeCell ref="D2:D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5" sqref="C25"/>
    </sheetView>
  </sheetViews>
  <sheetFormatPr baseColWidth="10" defaultRowHeight="15" x14ac:dyDescent="0"/>
  <cols>
    <col min="1" max="1" width="21.33203125" customWidth="1"/>
    <col min="2" max="2" width="33" customWidth="1"/>
    <col min="3" max="4" width="32.5" customWidth="1"/>
  </cols>
  <sheetData>
    <row r="1" spans="1:4">
      <c r="A1" s="2" t="s">
        <v>9</v>
      </c>
      <c r="B1" s="2" t="s">
        <v>10</v>
      </c>
      <c r="C1" s="3" t="s">
        <v>11</v>
      </c>
      <c r="D1" s="2" t="s">
        <v>5</v>
      </c>
    </row>
    <row r="2" spans="1:4">
      <c r="A2" s="4" t="s">
        <v>13</v>
      </c>
      <c r="B2" s="4" t="s">
        <v>57</v>
      </c>
      <c r="C2" s="4">
        <v>16.68</v>
      </c>
      <c r="D2" s="4" t="s">
        <v>15</v>
      </c>
    </row>
    <row r="3" spans="1:4">
      <c r="A3" s="4"/>
      <c r="B3" s="4" t="s">
        <v>58</v>
      </c>
      <c r="C3" s="4">
        <v>65.16</v>
      </c>
      <c r="D3" s="4"/>
    </row>
    <row r="4" spans="1:4">
      <c r="A4" s="4"/>
      <c r="B4" s="4" t="s">
        <v>59</v>
      </c>
      <c r="C4" s="4">
        <v>10</v>
      </c>
      <c r="D4" s="4"/>
    </row>
    <row r="5" spans="1:4">
      <c r="A5" s="4"/>
      <c r="B5" s="4" t="s">
        <v>60</v>
      </c>
      <c r="C5" s="4">
        <v>62.96</v>
      </c>
      <c r="D5" s="4"/>
    </row>
    <row r="6" spans="1:4">
      <c r="A6" s="4"/>
      <c r="B6" s="4" t="s">
        <v>62</v>
      </c>
      <c r="C6" s="4">
        <v>49.22</v>
      </c>
      <c r="D6" s="4"/>
    </row>
    <row r="7" spans="1:4">
      <c r="A7" s="4"/>
      <c r="B7" s="4" t="s">
        <v>61</v>
      </c>
      <c r="C7" s="4">
        <v>20</v>
      </c>
      <c r="D7" s="4" t="s">
        <v>26</v>
      </c>
    </row>
    <row r="8" spans="1:4">
      <c r="A8" s="4"/>
      <c r="B8" s="4" t="s">
        <v>63</v>
      </c>
      <c r="C8" s="4">
        <v>57.7</v>
      </c>
      <c r="D8" s="4"/>
    </row>
    <row r="9" spans="1:4" s="13" customFormat="1">
      <c r="A9" s="14" t="s">
        <v>28</v>
      </c>
      <c r="B9" s="14" t="s">
        <v>64</v>
      </c>
      <c r="C9" s="14">
        <v>126</v>
      </c>
      <c r="D9" s="14" t="s">
        <v>65</v>
      </c>
    </row>
    <row r="10" spans="1:4">
      <c r="A10" s="4"/>
      <c r="B10" s="4" t="s">
        <v>43</v>
      </c>
      <c r="C10" s="4">
        <v>49.5</v>
      </c>
      <c r="D10" s="4" t="s">
        <v>44</v>
      </c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7.26 家去火车站</vt:lpstr>
      <vt:lpstr>7.27 北京－西安</vt:lpstr>
      <vt:lpstr>7.28－29  西安－厦门</vt:lpstr>
      <vt:lpstr>7，29-30 厦门－重庆</vt:lpstr>
      <vt:lpstr>7.30-7.31 重庆－青岛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wang</dc:creator>
  <cp:lastModifiedBy>jia wang</cp:lastModifiedBy>
  <dcterms:created xsi:type="dcterms:W3CDTF">2021-10-26T02:58:16Z</dcterms:created>
  <dcterms:modified xsi:type="dcterms:W3CDTF">2021-10-26T06:39:15Z</dcterms:modified>
</cp:coreProperties>
</file>