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185" yWindow="495" windowWidth="20730" windowHeight="9090"/>
  </bookViews>
  <sheets>
    <sheet name="Summary " sheetId="3" r:id="rId1"/>
    <sheet name="Sheet2" sheetId="7" state="hidden" r:id="rId2"/>
  </sheets>
  <calcPr calcId="144525" concurrentCalc="0"/>
</workbook>
</file>

<file path=xl/calcChain.xml><?xml version="1.0" encoding="utf-8"?>
<calcChain xmlns="http://schemas.openxmlformats.org/spreadsheetml/2006/main">
  <c r="H28" i="3" l="1"/>
  <c r="H9" i="3"/>
  <c r="H6" i="3"/>
  <c r="H7" i="3"/>
  <c r="H8" i="3"/>
  <c r="H5" i="3"/>
  <c r="H4" i="3"/>
  <c r="D3" i="3"/>
  <c r="H3" i="3"/>
  <c r="H22" i="3"/>
  <c r="H25" i="3"/>
  <c r="H17" i="3"/>
  <c r="H19" i="3"/>
  <c r="H34" i="3"/>
  <c r="H35" i="3"/>
  <c r="H36" i="3"/>
</calcChain>
</file>

<file path=xl/sharedStrings.xml><?xml version="1.0" encoding="utf-8"?>
<sst xmlns="http://schemas.openxmlformats.org/spreadsheetml/2006/main" count="112" uniqueCount="92">
  <si>
    <t>个</t>
    <phoneticPr fontId="6" type="noConversion"/>
  </si>
  <si>
    <t>人</t>
    <phoneticPr fontId="6" type="noConversion"/>
  </si>
  <si>
    <t>B-1</t>
    <phoneticPr fontId="6" type="noConversion"/>
  </si>
  <si>
    <t>B 线下物料</t>
    <phoneticPr fontId="6" type="noConversion"/>
  </si>
  <si>
    <t>B-11</t>
  </si>
  <si>
    <t>组</t>
    <phoneticPr fontId="6" type="noConversion"/>
  </si>
  <si>
    <t>项</t>
    <phoneticPr fontId="6" type="noConversion"/>
  </si>
  <si>
    <t>布撤展人工</t>
    <phoneticPr fontId="6" type="noConversion"/>
  </si>
  <si>
    <t>物料运输</t>
    <phoneticPr fontId="6" type="noConversion"/>
  </si>
  <si>
    <t>车</t>
    <phoneticPr fontId="6" type="noConversion"/>
  </si>
  <si>
    <t>B-15</t>
  </si>
  <si>
    <t>太鼓达人-背墙</t>
    <phoneticPr fontId="6" type="noConversion"/>
  </si>
  <si>
    <t>平米</t>
    <phoneticPr fontId="6" type="noConversion"/>
  </si>
  <si>
    <t>太鼓达人-桌子</t>
    <phoneticPr fontId="6" type="noConversion"/>
  </si>
  <si>
    <t>延米</t>
    <phoneticPr fontId="6" type="noConversion"/>
  </si>
  <si>
    <t>集市区 - 集市摊位</t>
    <phoneticPr fontId="6" type="noConversion"/>
  </si>
  <si>
    <t>入口处沿途 -彩色风车</t>
    <phoneticPr fontId="6" type="noConversion"/>
  </si>
  <si>
    <t>块</t>
    <phoneticPr fontId="6" type="noConversion"/>
  </si>
  <si>
    <t>Day 1 揭幕仪式</t>
    <phoneticPr fontId="6" type="noConversion"/>
  </si>
  <si>
    <t>入口处 - 背景装置</t>
    <phoneticPr fontId="6" type="noConversion"/>
  </si>
  <si>
    <t>B-16</t>
  </si>
  <si>
    <t>室外，沿途装饰</t>
    <phoneticPr fontId="6" type="noConversion"/>
  </si>
  <si>
    <t>室外，集市区</t>
    <phoneticPr fontId="6" type="noConversion"/>
  </si>
  <si>
    <t>室内，游戏互动区</t>
    <phoneticPr fontId="6" type="noConversion"/>
  </si>
  <si>
    <t>室内，成果照片展示区</t>
    <phoneticPr fontId="6" type="noConversion"/>
  </si>
  <si>
    <t>其他</t>
    <phoneticPr fontId="6" type="noConversion"/>
  </si>
  <si>
    <t>入口处沿途 -棒棒糖造型</t>
    <phoneticPr fontId="6" type="noConversion"/>
  </si>
  <si>
    <t>入口处沿途 - 立体字（Hi logo）</t>
    <phoneticPr fontId="6" type="noConversion"/>
  </si>
  <si>
    <t>三角小彩旗</t>
    <phoneticPr fontId="6" type="noConversion"/>
  </si>
  <si>
    <t>B-5</t>
  </si>
  <si>
    <t>B-6</t>
  </si>
  <si>
    <t>B-7</t>
  </si>
  <si>
    <t>B-14</t>
  </si>
  <si>
    <t>装饰市集摊位</t>
    <phoneticPr fontId="6" type="noConversion"/>
  </si>
  <si>
    <t>B-3</t>
  </si>
  <si>
    <t>B-4</t>
  </si>
  <si>
    <t>入口处 - 错层画面地台</t>
    <phoneticPr fontId="6" type="noConversion"/>
  </si>
  <si>
    <t>入口处 - 错层画面第一层</t>
    <phoneticPr fontId="6" type="noConversion"/>
  </si>
  <si>
    <t>入口处 - 错层画面第二层</t>
    <phoneticPr fontId="6" type="noConversion"/>
  </si>
  <si>
    <t>入口处 - 错层画面第三层</t>
    <phoneticPr fontId="6" type="noConversion"/>
  </si>
  <si>
    <t>拍照区立体造型后木工板</t>
    <phoneticPr fontId="6" type="noConversion"/>
  </si>
  <si>
    <t>双层大芯板 6000*500mm</t>
    <phoneticPr fontId="6" type="noConversion"/>
  </si>
  <si>
    <t>木质底座加配重，面为白色车身贴L6600mmxW300mmxH200mm</t>
    <phoneticPr fontId="6" type="noConversion"/>
  </si>
  <si>
    <t>平米</t>
    <phoneticPr fontId="6" type="noConversion"/>
  </si>
  <si>
    <t>启动道具</t>
    <phoneticPr fontId="6" type="noConversion"/>
  </si>
  <si>
    <t>logo立体字 背衬透明有机片</t>
    <phoneticPr fontId="6" type="noConversion"/>
  </si>
  <si>
    <t>组</t>
    <phoneticPr fontId="6" type="noConversion"/>
  </si>
  <si>
    <t>集市摊位门楣</t>
    <phoneticPr fontId="6" type="noConversion"/>
  </si>
  <si>
    <t>现场电源甩线</t>
    <phoneticPr fontId="6" type="noConversion"/>
  </si>
  <si>
    <t>项</t>
    <phoneticPr fontId="6" type="noConversion"/>
  </si>
  <si>
    <t>B-2</t>
  </si>
  <si>
    <t>B-8</t>
    <phoneticPr fontId="6" type="noConversion"/>
  </si>
  <si>
    <t>B-9</t>
    <phoneticPr fontId="6" type="noConversion"/>
  </si>
  <si>
    <t>B-10</t>
  </si>
  <si>
    <t>B-12</t>
    <phoneticPr fontId="6" type="noConversion"/>
  </si>
  <si>
    <t>B-13</t>
    <phoneticPr fontId="6" type="noConversion"/>
  </si>
  <si>
    <t>B-30</t>
    <phoneticPr fontId="6" type="noConversion"/>
  </si>
  <si>
    <t>B-32</t>
    <phoneticPr fontId="6" type="noConversion"/>
  </si>
  <si>
    <t>B-33</t>
    <phoneticPr fontId="6" type="noConversion"/>
  </si>
  <si>
    <t>B-34</t>
  </si>
  <si>
    <t>PVC板雕刻 双面裱写真画面</t>
    <phoneticPr fontId="6" type="noConversion"/>
  </si>
  <si>
    <t>H1200mm;木质底座，亚克力衬板， 木质雕刻字 正背双面喷绘 厚度100mm</t>
    <phoneticPr fontId="6" type="noConversion"/>
  </si>
  <si>
    <t xml:space="preserve">KT板裱双面画面  800*300mm  </t>
    <phoneticPr fontId="6" type="noConversion"/>
  </si>
  <si>
    <t>木质背景板 标喷绘 L5000mm xH3000mmx侧W400mm;
背面丝绒布遮挡</t>
    <phoneticPr fontId="6" type="noConversion"/>
  </si>
  <si>
    <t xml:space="preserve">木质背墙，面裱车身贴画面L6500mmxH3300mm  
左右两侧400mm 侧封板
背面丝绒布遮挡  </t>
    <phoneticPr fontId="6" type="noConversion"/>
  </si>
  <si>
    <t>木质裱写真画面，L5000mmxW500mmxH800mm 
局部画面地贴延伸</t>
    <phoneticPr fontId="6" type="noConversion"/>
  </si>
  <si>
    <t>户外展示牌</t>
    <phoneticPr fontId="6" type="noConversion"/>
  </si>
  <si>
    <t>10月15日白天8小时搭建   17日下午5点撤场    16-17日留1名盯场人员</t>
    <phoneticPr fontId="6" type="noConversion"/>
  </si>
  <si>
    <t>涿州华远楼盘</t>
    <phoneticPr fontId="6" type="noConversion"/>
  </si>
  <si>
    <t>其他</t>
    <rPh sb="0" eb="2">
      <t>I</t>
    </rPh>
    <phoneticPr fontId="6" type="noConversion"/>
  </si>
  <si>
    <t>麦克风套</t>
    <phoneticPr fontId="6" type="noConversion"/>
  </si>
  <si>
    <t>抽奖箱</t>
    <phoneticPr fontId="6" type="noConversion"/>
  </si>
  <si>
    <t>KT板裱喷绘  400*400mm</t>
    <phoneticPr fontId="6" type="noConversion"/>
  </si>
  <si>
    <t>个</t>
    <phoneticPr fontId="6" type="noConversion"/>
  </si>
  <si>
    <t>直径300mm*80个；</t>
    <phoneticPr fontId="32" type="noConversion"/>
  </si>
  <si>
    <t>直径500mm*60个；</t>
    <phoneticPr fontId="32" type="noConversion"/>
  </si>
  <si>
    <t>直径1000mm*40个；</t>
    <phoneticPr fontId="32" type="noConversion"/>
  </si>
  <si>
    <t>直径500mm*20个</t>
    <phoneticPr fontId="32" type="noConversion"/>
  </si>
  <si>
    <t>B-17</t>
    <phoneticPr fontId="6" type="noConversion"/>
  </si>
  <si>
    <t>PVC雕刻Hi logo</t>
    <phoneticPr fontId="6" type="noConversion"/>
  </si>
  <si>
    <t>套</t>
    <phoneticPr fontId="6" type="noConversion"/>
  </si>
  <si>
    <t>小计：</t>
    <phoneticPr fontId="6" type="noConversion"/>
  </si>
  <si>
    <t>税金：</t>
    <phoneticPr fontId="6" type="noConversion"/>
  </si>
  <si>
    <t>合计：</t>
    <phoneticPr fontId="6" type="noConversion"/>
  </si>
  <si>
    <t>项</t>
    <phoneticPr fontId="6" type="noConversion"/>
  </si>
  <si>
    <t>EP采购</t>
    <phoneticPr fontId="6" type="noConversion"/>
  </si>
  <si>
    <r>
      <t>集市区 - 集市摊位</t>
    </r>
    <r>
      <rPr>
        <sz val="10"/>
        <color rgb="FFFF0000"/>
        <rFont val="微软雅黑"/>
        <family val="2"/>
        <charset val="134"/>
      </rPr>
      <t xml:space="preserve">  桌面立板</t>
    </r>
    <phoneticPr fontId="6" type="noConversion"/>
  </si>
  <si>
    <t>L1600mm；木质结构，布艺顶蓬</t>
    <phoneticPr fontId="6" type="noConversion"/>
  </si>
  <si>
    <t>KT板裱喷绘  1600*900mm</t>
    <phoneticPr fontId="6" type="noConversion"/>
  </si>
  <si>
    <t>KT板喷绘 600*900mm    带海绵胶背体粘连</t>
    <phoneticPr fontId="6" type="noConversion"/>
  </si>
  <si>
    <t xml:space="preserve">厚度120mm PVC雕刻裱喷绘，侧面喷漆     整体宽度400mm </t>
    <phoneticPr fontId="6" type="noConversion"/>
  </si>
  <si>
    <t>优惠价格：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</si>
</sst>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* #,##0.00_);_(* \(#,##0.00\);_(* &quot;-&quot;??_);_(@_)"/>
    <numFmt numFmtId="177" formatCode="0_);[Red]\(0\)"/>
    <numFmt numFmtId="178" formatCode="[$¥-411]#,##0.00;\-[$¥-411]#,##0.00"/>
  </numFmts>
  <fonts count="35" x14ac:knownFonts="1"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宋体"/>
      <charset val="134"/>
    </font>
    <font>
      <sz val="10"/>
      <name val="微软雅黑"/>
      <family val="2"/>
      <charset val="134"/>
    </font>
    <font>
      <sz val="9"/>
      <name val="宋体"/>
      <charset val="134"/>
    </font>
    <font>
      <b/>
      <sz val="10"/>
      <name val="微软雅黑"/>
      <family val="2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name val="微软雅黑"/>
      <family val="2"/>
      <charset val="134"/>
    </font>
    <font>
      <sz val="12"/>
      <name val="宋体"/>
      <charset val="134"/>
    </font>
    <font>
      <sz val="10"/>
      <name val="Verdana"/>
      <family val="2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9"/>
      <name val="宋体"/>
      <family val="3"/>
      <charset val="134"/>
    </font>
    <font>
      <b/>
      <sz val="11"/>
      <color rgb="FFC00000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>
      <alignment vertical="center"/>
    </xf>
    <xf numFmtId="0" fontId="2" fillId="0" borderId="0"/>
    <xf numFmtId="0" fontId="2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8" fontId="26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0" fillId="17" borderId="6" applyNumberFormat="0" applyAlignment="0" applyProtection="0">
      <alignment vertical="center"/>
    </xf>
    <xf numFmtId="0" fontId="10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3" fillId="0" borderId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38" fontId="30" fillId="0" borderId="10" xfId="0" applyNumberFormat="1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vertical="center" wrapText="1"/>
    </xf>
    <xf numFmtId="0" fontId="5" fillId="24" borderId="10" xfId="0" applyFont="1" applyFill="1" applyBorder="1" applyAlignment="1">
      <alignment horizontal="left" vertical="center"/>
    </xf>
    <xf numFmtId="38" fontId="29" fillId="24" borderId="10" xfId="0" applyNumberFormat="1" applyFont="1" applyFill="1" applyBorder="1" applyAlignment="1">
      <alignment horizontal="center" vertical="center"/>
    </xf>
    <xf numFmtId="0" fontId="29" fillId="24" borderId="10" xfId="0" applyFont="1" applyFill="1" applyBorder="1" applyAlignment="1">
      <alignment vertical="center" wrapText="1"/>
    </xf>
    <xf numFmtId="177" fontId="29" fillId="0" borderId="10" xfId="0" applyNumberFormat="1" applyFont="1" applyFill="1" applyBorder="1" applyAlignment="1">
      <alignment horizontal="left" vertical="center" wrapText="1"/>
    </xf>
    <xf numFmtId="0" fontId="5" fillId="25" borderId="10" xfId="0" applyFont="1" applyFill="1" applyBorder="1" applyAlignment="1">
      <alignment vertical="center"/>
    </xf>
    <xf numFmtId="177" fontId="29" fillId="24" borderId="10" xfId="0" applyNumberFormat="1" applyFont="1" applyFill="1" applyBorder="1" applyAlignment="1">
      <alignment horizontal="left" vertical="center" wrapText="1"/>
    </xf>
    <xf numFmtId="177" fontId="5" fillId="24" borderId="10" xfId="0" applyNumberFormat="1" applyFont="1" applyFill="1" applyBorder="1" applyAlignment="1">
      <alignment horizontal="left" vertical="center" wrapText="1"/>
    </xf>
    <xf numFmtId="38" fontId="5" fillId="24" borderId="10" xfId="0" applyNumberFormat="1" applyFont="1" applyFill="1" applyBorder="1" applyAlignment="1">
      <alignment horizontal="center" vertical="center"/>
    </xf>
    <xf numFmtId="0" fontId="29" fillId="25" borderId="10" xfId="0" applyFont="1" applyFill="1" applyBorder="1" applyAlignment="1">
      <alignment vertical="center" wrapText="1"/>
    </xf>
    <xf numFmtId="177" fontId="29" fillId="25" borderId="10" xfId="0" applyNumberFormat="1" applyFont="1" applyFill="1" applyBorder="1" applyAlignment="1">
      <alignment horizontal="left" vertical="center" wrapText="1"/>
    </xf>
    <xf numFmtId="38" fontId="29" fillId="25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vertical="center" wrapText="1"/>
    </xf>
    <xf numFmtId="38" fontId="29" fillId="0" borderId="10" xfId="0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7" fillId="24" borderId="0" xfId="0" applyFont="1" applyFill="1">
      <alignment vertical="center"/>
    </xf>
    <xf numFmtId="0" fontId="24" fillId="24" borderId="0" xfId="0" applyFont="1" applyFill="1">
      <alignment vertical="center"/>
    </xf>
    <xf numFmtId="0" fontId="27" fillId="0" borderId="0" xfId="0" applyFont="1" applyFill="1">
      <alignment vertical="center"/>
    </xf>
    <xf numFmtId="0" fontId="5" fillId="25" borderId="10" xfId="0" applyFont="1" applyFill="1" applyBorder="1" applyAlignment="1">
      <alignment horizontal="left" vertical="center"/>
    </xf>
    <xf numFmtId="0" fontId="5" fillId="24" borderId="10" xfId="0" applyFont="1" applyFill="1" applyBorder="1" applyAlignment="1">
      <alignment horizontal="left" vertical="center"/>
    </xf>
    <xf numFmtId="0" fontId="5" fillId="24" borderId="10" xfId="0" applyFont="1" applyFill="1" applyBorder="1" applyAlignment="1">
      <alignment horizontal="left" vertical="center"/>
    </xf>
    <xf numFmtId="0" fontId="29" fillId="24" borderId="10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5" fillId="24" borderId="10" xfId="0" applyFont="1" applyFill="1" applyBorder="1" applyAlignment="1">
      <alignment horizontal="left" vertical="center"/>
    </xf>
    <xf numFmtId="38" fontId="28" fillId="0" borderId="10" xfId="0" applyNumberFormat="1" applyFont="1" applyBorder="1" applyAlignment="1">
      <alignment horizontal="center" vertical="center"/>
    </xf>
    <xf numFmtId="38" fontId="33" fillId="0" borderId="10" xfId="0" applyNumberFormat="1" applyFont="1" applyBorder="1" applyAlignment="1">
      <alignment horizontal="center" vertical="center"/>
    </xf>
    <xf numFmtId="0" fontId="5" fillId="24" borderId="10" xfId="0" applyFont="1" applyFill="1" applyBorder="1" applyAlignment="1">
      <alignment horizontal="left" vertical="center"/>
    </xf>
    <xf numFmtId="0" fontId="31" fillId="26" borderId="10" xfId="0" applyFont="1" applyFill="1" applyBorder="1" applyAlignment="1">
      <alignment horizontal="left" vertical="center"/>
    </xf>
    <xf numFmtId="38" fontId="7" fillId="0" borderId="13" xfId="0" applyNumberFormat="1" applyFont="1" applyBorder="1" applyAlignment="1">
      <alignment horizontal="right" vertical="center"/>
    </xf>
    <xf numFmtId="38" fontId="7" fillId="0" borderId="12" xfId="0" applyNumberFormat="1" applyFont="1" applyBorder="1" applyAlignment="1">
      <alignment horizontal="right" vertical="center"/>
    </xf>
    <xf numFmtId="38" fontId="7" fillId="0" borderId="14" xfId="0" applyNumberFormat="1" applyFont="1" applyBorder="1" applyAlignment="1">
      <alignment horizontal="right" vertical="center"/>
    </xf>
    <xf numFmtId="0" fontId="5" fillId="24" borderId="10" xfId="0" applyFont="1" applyFill="1" applyBorder="1" applyAlignment="1">
      <alignment horizontal="left" vertical="center"/>
    </xf>
    <xf numFmtId="38" fontId="34" fillId="24" borderId="10" xfId="0" applyNumberFormat="1" applyFont="1" applyFill="1" applyBorder="1" applyAlignment="1">
      <alignment horizontal="center" vertical="center"/>
    </xf>
    <xf numFmtId="177" fontId="34" fillId="24" borderId="10" xfId="0" applyNumberFormat="1" applyFont="1" applyFill="1" applyBorder="1" applyAlignment="1">
      <alignment horizontal="left" vertical="center" wrapText="1"/>
    </xf>
    <xf numFmtId="0" fontId="34" fillId="24" borderId="10" xfId="0" applyFont="1" applyFill="1" applyBorder="1" applyAlignment="1">
      <alignment vertical="center" wrapText="1"/>
    </xf>
    <xf numFmtId="0" fontId="34" fillId="0" borderId="10" xfId="0" applyFont="1" applyFill="1" applyBorder="1" applyAlignment="1">
      <alignment horizontal="left" vertical="center"/>
    </xf>
    <xf numFmtId="0" fontId="34" fillId="0" borderId="10" xfId="0" applyFont="1" applyFill="1" applyBorder="1" applyAlignment="1">
      <alignment vertical="center" wrapText="1"/>
    </xf>
    <xf numFmtId="177" fontId="34" fillId="0" borderId="10" xfId="0" applyNumberFormat="1" applyFont="1" applyFill="1" applyBorder="1" applyAlignment="1">
      <alignment horizontal="left" vertical="center" wrapText="1"/>
    </xf>
    <xf numFmtId="38" fontId="34" fillId="0" borderId="10" xfId="0" applyNumberFormat="1" applyFont="1" applyFill="1" applyBorder="1" applyAlignment="1">
      <alignment horizontal="center" vertical="center"/>
    </xf>
  </cellXfs>
  <cellStyles count="100">
    <cellStyle name="0,0_x000a__x000a_NA_x000a__x000a_" xfId="1"/>
    <cellStyle name="0,0_x000a__x000a_NA_x000a__x000a_ 2" xfId="2"/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Comma 2" xfId="21"/>
    <cellStyle name="Normal 2" xfId="22"/>
    <cellStyle name="Normal 2 2 2" xfId="23"/>
    <cellStyle name="百分比 2" xfId="24"/>
    <cellStyle name="百分比 2 2" xfId="25"/>
    <cellStyle name="百分比 3" xfId="26"/>
    <cellStyle name="百分比 3 2" xfId="27"/>
    <cellStyle name="百分比 4" xfId="28"/>
    <cellStyle name="百分比 4 2" xfId="29"/>
    <cellStyle name="百分比 5" xfId="30"/>
    <cellStyle name="标题 1 2" xfId="31"/>
    <cellStyle name="标题 1 3" xfId="32"/>
    <cellStyle name="标题 2 2" xfId="33"/>
    <cellStyle name="标题 2 3" xfId="34"/>
    <cellStyle name="标题 3 2" xfId="35"/>
    <cellStyle name="标题 3 3" xfId="36"/>
    <cellStyle name="标题 4 2" xfId="37"/>
    <cellStyle name="标题 4 3" xfId="38"/>
    <cellStyle name="标题 5" xfId="39"/>
    <cellStyle name="标题 6" xfId="40"/>
    <cellStyle name="差 2" xfId="41"/>
    <cellStyle name="差 3" xfId="42"/>
    <cellStyle name="常规" xfId="0" builtinId="0"/>
    <cellStyle name="常规 2" xfId="43"/>
    <cellStyle name="常规 2 2" xfId="44"/>
    <cellStyle name="常规 2 2 2" xfId="45"/>
    <cellStyle name="常规 2 2 2 2" xfId="46"/>
    <cellStyle name="常规 2 3" xfId="47"/>
    <cellStyle name="常规 2 3 2" xfId="48"/>
    <cellStyle name="常规 2 4" xfId="49"/>
    <cellStyle name="常规 2 4 2" xfId="50"/>
    <cellStyle name="常规 2 5" xfId="51"/>
    <cellStyle name="常规 3" xfId="52"/>
    <cellStyle name="常规 3 2" xfId="53"/>
    <cellStyle name="常规 4" xfId="54"/>
    <cellStyle name="常规 4 2" xfId="55"/>
    <cellStyle name="常规 5" xfId="56"/>
    <cellStyle name="常规 5 2" xfId="57"/>
    <cellStyle name="常规 6" xfId="58"/>
    <cellStyle name="好 2" xfId="59"/>
    <cellStyle name="好 3" xfId="60"/>
    <cellStyle name="汇总 2" xfId="61"/>
    <cellStyle name="汇总 2 2" xfId="62"/>
    <cellStyle name="汇总 3" xfId="63"/>
    <cellStyle name="汇总 4" xfId="64"/>
    <cellStyle name="货币 4" xfId="65"/>
    <cellStyle name="计算 2" xfId="66"/>
    <cellStyle name="计算 2 2" xfId="67"/>
    <cellStyle name="计算 3" xfId="68"/>
    <cellStyle name="计算 4" xfId="69"/>
    <cellStyle name="检查单元格 2" xfId="70"/>
    <cellStyle name="检查单元格 3" xfId="71"/>
    <cellStyle name="解释性文本 2" xfId="72"/>
    <cellStyle name="解释性文本 3" xfId="73"/>
    <cellStyle name="警告文本 2" xfId="74"/>
    <cellStyle name="警告文本 3" xfId="75"/>
    <cellStyle name="链接单元格 2" xfId="76"/>
    <cellStyle name="链接单元格 3" xfId="77"/>
    <cellStyle name="千位分隔 2" xfId="78"/>
    <cellStyle name="强调文字颜色 1 2" xfId="79"/>
    <cellStyle name="强调文字颜色 2 2" xfId="80"/>
    <cellStyle name="强调文字颜色 3 2" xfId="81"/>
    <cellStyle name="强调文字颜色 4 2" xfId="82"/>
    <cellStyle name="强调文字颜色 5 2" xfId="83"/>
    <cellStyle name="强调文字颜色 6 2" xfId="84"/>
    <cellStyle name="适中 2" xfId="85"/>
    <cellStyle name="适中 3" xfId="86"/>
    <cellStyle name="输出 2" xfId="87"/>
    <cellStyle name="输出 2 2" xfId="88"/>
    <cellStyle name="输出 3" xfId="89"/>
    <cellStyle name="输出 4" xfId="90"/>
    <cellStyle name="输入 2" xfId="91"/>
    <cellStyle name="输入 2 2" xfId="92"/>
    <cellStyle name="输入 3" xfId="93"/>
    <cellStyle name="输入 4" xfId="94"/>
    <cellStyle name="样式 1" xfId="95"/>
    <cellStyle name="注释 2" xfId="96"/>
    <cellStyle name="注释 2 2" xfId="97"/>
    <cellStyle name="注释 3" xfId="98"/>
    <cellStyle name="注释 4" xfId="9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5" zoomScale="90" zoomScaleNormal="90" workbookViewId="0">
      <selection activeCell="F42" sqref="F42"/>
    </sheetView>
  </sheetViews>
  <sheetFormatPr defaultColWidth="11" defaultRowHeight="16.5" x14ac:dyDescent="0.15"/>
  <cols>
    <col min="1" max="1" width="37.625" style="17" bestFit="1" customWidth="1"/>
    <col min="2" max="2" width="31.5" style="17" customWidth="1"/>
    <col min="3" max="3" width="58.375" style="17" customWidth="1"/>
    <col min="4" max="5" width="14.375" style="17" customWidth="1"/>
    <col min="6" max="6" width="5.5" style="17" bestFit="1" customWidth="1"/>
    <col min="7" max="7" width="10.5" style="17" bestFit="1" customWidth="1"/>
    <col min="8" max="8" width="9.375" style="17" bestFit="1" customWidth="1"/>
    <col min="9" max="9" width="11" style="17" customWidth="1"/>
    <col min="10" max="16384" width="11" style="17"/>
  </cols>
  <sheetData>
    <row r="1" spans="1:8" ht="20.100000000000001" customHeight="1" x14ac:dyDescent="0.15">
      <c r="A1" s="30" t="s">
        <v>3</v>
      </c>
      <c r="B1" s="30"/>
      <c r="C1" s="30"/>
      <c r="D1" s="30"/>
      <c r="E1" s="30"/>
      <c r="F1" s="30"/>
      <c r="G1" s="30"/>
      <c r="H1" s="30"/>
    </row>
    <row r="2" spans="1:8" s="18" customFormat="1" x14ac:dyDescent="0.15">
      <c r="A2" s="7" t="s">
        <v>18</v>
      </c>
      <c r="B2" s="7"/>
      <c r="C2" s="7"/>
      <c r="D2" s="7"/>
      <c r="E2" s="7"/>
      <c r="F2" s="7"/>
      <c r="G2" s="7"/>
      <c r="H2" s="7"/>
    </row>
    <row r="3" spans="1:8" s="18" customFormat="1" ht="49.5" x14ac:dyDescent="0.15">
      <c r="A3" s="3" t="s">
        <v>2</v>
      </c>
      <c r="B3" s="5" t="s">
        <v>19</v>
      </c>
      <c r="C3" s="8" t="s">
        <v>64</v>
      </c>
      <c r="D3" s="4">
        <f>6.5*3.3+0.4*3.3*2</f>
        <v>24.09</v>
      </c>
      <c r="E3" s="4">
        <v>1</v>
      </c>
      <c r="F3" s="4" t="s">
        <v>12</v>
      </c>
      <c r="G3" s="4">
        <v>220</v>
      </c>
      <c r="H3" s="4">
        <f>G3*E3*D3</f>
        <v>5299.8</v>
      </c>
    </row>
    <row r="4" spans="1:8" s="18" customFormat="1" x14ac:dyDescent="0.15">
      <c r="A4" s="23" t="s">
        <v>50</v>
      </c>
      <c r="B4" s="5" t="s">
        <v>44</v>
      </c>
      <c r="C4" s="8" t="s">
        <v>45</v>
      </c>
      <c r="D4" s="4">
        <v>3</v>
      </c>
      <c r="E4" s="4">
        <v>1</v>
      </c>
      <c r="F4" s="4" t="s">
        <v>46</v>
      </c>
      <c r="G4" s="35">
        <v>500</v>
      </c>
      <c r="H4" s="4">
        <f>G4*E4*D4</f>
        <v>1500</v>
      </c>
    </row>
    <row r="5" spans="1:8" s="18" customFormat="1" ht="21.75" customHeight="1" x14ac:dyDescent="0.15">
      <c r="A5" s="26" t="s">
        <v>34</v>
      </c>
      <c r="B5" s="5" t="s">
        <v>36</v>
      </c>
      <c r="C5" s="8" t="s">
        <v>42</v>
      </c>
      <c r="D5" s="4">
        <v>1</v>
      </c>
      <c r="E5" s="4">
        <v>1</v>
      </c>
      <c r="F5" s="4" t="s">
        <v>84</v>
      </c>
      <c r="G5" s="4">
        <v>800</v>
      </c>
      <c r="H5" s="4">
        <f>G5*E5*D5</f>
        <v>800</v>
      </c>
    </row>
    <row r="6" spans="1:8" s="18" customFormat="1" ht="21.75" customHeight="1" x14ac:dyDescent="0.15">
      <c r="A6" s="26" t="s">
        <v>35</v>
      </c>
      <c r="B6" s="5" t="s">
        <v>37</v>
      </c>
      <c r="C6" s="8" t="s">
        <v>60</v>
      </c>
      <c r="D6" s="4">
        <v>1</v>
      </c>
      <c r="E6" s="4">
        <v>1</v>
      </c>
      <c r="F6" s="4" t="s">
        <v>6</v>
      </c>
      <c r="G6" s="35">
        <v>1000</v>
      </c>
      <c r="H6" s="4">
        <f t="shared" ref="H6:H9" si="0">G6*E6*D6</f>
        <v>1000</v>
      </c>
    </row>
    <row r="7" spans="1:8" s="18" customFormat="1" ht="21.75" customHeight="1" x14ac:dyDescent="0.15">
      <c r="A7" s="26" t="s">
        <v>29</v>
      </c>
      <c r="B7" s="5" t="s">
        <v>38</v>
      </c>
      <c r="C7" s="8" t="s">
        <v>60</v>
      </c>
      <c r="D7" s="4">
        <v>1</v>
      </c>
      <c r="E7" s="4">
        <v>1</v>
      </c>
      <c r="F7" s="4" t="s">
        <v>6</v>
      </c>
      <c r="G7" s="35">
        <v>1200</v>
      </c>
      <c r="H7" s="4">
        <f t="shared" si="0"/>
        <v>1200</v>
      </c>
    </row>
    <row r="8" spans="1:8" s="18" customFormat="1" x14ac:dyDescent="0.15">
      <c r="A8" s="26" t="s">
        <v>30</v>
      </c>
      <c r="B8" s="5" t="s">
        <v>39</v>
      </c>
      <c r="C8" s="8" t="s">
        <v>60</v>
      </c>
      <c r="D8" s="4">
        <v>1</v>
      </c>
      <c r="E8" s="4">
        <v>1</v>
      </c>
      <c r="F8" s="4" t="s">
        <v>6</v>
      </c>
      <c r="G8" s="35">
        <v>1500</v>
      </c>
      <c r="H8" s="4">
        <f t="shared" si="0"/>
        <v>1500</v>
      </c>
    </row>
    <row r="9" spans="1:8" s="18" customFormat="1" x14ac:dyDescent="0.15">
      <c r="A9" s="26" t="s">
        <v>31</v>
      </c>
      <c r="B9" s="5" t="s">
        <v>40</v>
      </c>
      <c r="C9" s="8" t="s">
        <v>41</v>
      </c>
      <c r="D9" s="4">
        <v>1</v>
      </c>
      <c r="E9" s="4">
        <v>1</v>
      </c>
      <c r="F9" s="4" t="s">
        <v>84</v>
      </c>
      <c r="G9" s="35">
        <v>500</v>
      </c>
      <c r="H9" s="4">
        <f t="shared" si="0"/>
        <v>500</v>
      </c>
    </row>
    <row r="10" spans="1:8" s="18" customFormat="1" x14ac:dyDescent="0.15">
      <c r="A10" s="7" t="s">
        <v>21</v>
      </c>
      <c r="B10" s="7"/>
      <c r="C10" s="7"/>
      <c r="D10" s="7"/>
      <c r="E10" s="7"/>
      <c r="F10" s="7"/>
      <c r="G10" s="7"/>
      <c r="H10" s="7"/>
    </row>
    <row r="11" spans="1:8" s="18" customFormat="1" x14ac:dyDescent="0.15">
      <c r="A11" s="3" t="s">
        <v>51</v>
      </c>
      <c r="B11" s="5" t="s">
        <v>16</v>
      </c>
      <c r="C11" s="8" t="s">
        <v>74</v>
      </c>
      <c r="D11" s="4">
        <v>80</v>
      </c>
      <c r="E11" s="4">
        <v>1</v>
      </c>
      <c r="F11" s="4" t="s">
        <v>5</v>
      </c>
      <c r="G11" s="4"/>
      <c r="H11" s="4" t="s">
        <v>85</v>
      </c>
    </row>
    <row r="12" spans="1:8" s="18" customFormat="1" x14ac:dyDescent="0.15">
      <c r="A12" s="22" t="s">
        <v>52</v>
      </c>
      <c r="B12" s="5" t="s">
        <v>16</v>
      </c>
      <c r="C12" s="8" t="s">
        <v>75</v>
      </c>
      <c r="D12" s="4">
        <v>60</v>
      </c>
      <c r="E12" s="4">
        <v>1</v>
      </c>
      <c r="F12" s="4" t="s">
        <v>5</v>
      </c>
      <c r="G12" s="4"/>
      <c r="H12" s="4" t="s">
        <v>85</v>
      </c>
    </row>
    <row r="13" spans="1:8" s="18" customFormat="1" x14ac:dyDescent="0.15">
      <c r="A13" s="23" t="s">
        <v>53</v>
      </c>
      <c r="B13" s="5" t="s">
        <v>16</v>
      </c>
      <c r="C13" s="8" t="s">
        <v>76</v>
      </c>
      <c r="D13" s="4">
        <v>40</v>
      </c>
      <c r="E13" s="4">
        <v>1</v>
      </c>
      <c r="F13" s="4" t="s">
        <v>5</v>
      </c>
      <c r="G13" s="4"/>
      <c r="H13" s="4" t="s">
        <v>85</v>
      </c>
    </row>
    <row r="14" spans="1:8" s="18" customFormat="1" x14ac:dyDescent="0.15">
      <c r="A14" s="23" t="s">
        <v>4</v>
      </c>
      <c r="B14" s="5" t="s">
        <v>26</v>
      </c>
      <c r="C14" s="8" t="s">
        <v>77</v>
      </c>
      <c r="D14" s="4">
        <v>20</v>
      </c>
      <c r="E14" s="4">
        <v>1</v>
      </c>
      <c r="F14" s="4" t="s">
        <v>0</v>
      </c>
      <c r="G14" s="4"/>
      <c r="H14" s="4" t="s">
        <v>85</v>
      </c>
    </row>
    <row r="15" spans="1:8" x14ac:dyDescent="0.15">
      <c r="A15" s="7" t="s">
        <v>22</v>
      </c>
      <c r="B15" s="7"/>
      <c r="C15" s="7"/>
      <c r="D15" s="7"/>
      <c r="E15" s="7"/>
      <c r="F15" s="7"/>
      <c r="G15" s="7"/>
      <c r="H15" s="7"/>
    </row>
    <row r="16" spans="1:8" s="19" customFormat="1" x14ac:dyDescent="0.15">
      <c r="A16" s="22" t="s">
        <v>54</v>
      </c>
      <c r="B16" s="2" t="s">
        <v>15</v>
      </c>
      <c r="C16" s="9" t="s">
        <v>87</v>
      </c>
      <c r="D16" s="10">
        <v>5</v>
      </c>
      <c r="E16" s="10">
        <v>1</v>
      </c>
      <c r="F16" s="10" t="s">
        <v>5</v>
      </c>
      <c r="G16" s="10"/>
      <c r="H16" s="4" t="s">
        <v>85</v>
      </c>
    </row>
    <row r="17" spans="1:8" s="19" customFormat="1" x14ac:dyDescent="0.15">
      <c r="A17" s="22" t="s">
        <v>55</v>
      </c>
      <c r="B17" s="2" t="s">
        <v>86</v>
      </c>
      <c r="C17" s="36" t="s">
        <v>88</v>
      </c>
      <c r="D17" s="10">
        <v>5</v>
      </c>
      <c r="E17" s="10">
        <v>1</v>
      </c>
      <c r="F17" s="10" t="s">
        <v>17</v>
      </c>
      <c r="G17" s="10">
        <v>100</v>
      </c>
      <c r="H17" s="10">
        <f t="shared" ref="H17:H19" si="1">G17*D17*E17</f>
        <v>500</v>
      </c>
    </row>
    <row r="18" spans="1:8" s="18" customFormat="1" x14ac:dyDescent="0.15">
      <c r="A18" s="29" t="s">
        <v>10</v>
      </c>
      <c r="B18" s="5" t="s">
        <v>47</v>
      </c>
      <c r="C18" s="8" t="s">
        <v>62</v>
      </c>
      <c r="D18" s="4">
        <v>5</v>
      </c>
      <c r="E18" s="4">
        <v>1</v>
      </c>
      <c r="F18" s="4" t="s">
        <v>17</v>
      </c>
      <c r="G18" s="4">
        <v>45</v>
      </c>
      <c r="H18" s="10">
        <v>30</v>
      </c>
    </row>
    <row r="19" spans="1:8" s="18" customFormat="1" x14ac:dyDescent="0.15">
      <c r="A19" s="23" t="s">
        <v>32</v>
      </c>
      <c r="B19" s="37" t="s">
        <v>27</v>
      </c>
      <c r="C19" s="36" t="s">
        <v>61</v>
      </c>
      <c r="D19" s="35">
        <v>1</v>
      </c>
      <c r="E19" s="35">
        <v>1</v>
      </c>
      <c r="F19" s="35" t="s">
        <v>5</v>
      </c>
      <c r="G19" s="35">
        <v>2300</v>
      </c>
      <c r="H19" s="35">
        <f t="shared" si="1"/>
        <v>2300</v>
      </c>
    </row>
    <row r="20" spans="1:8" s="18" customFormat="1" x14ac:dyDescent="0.15">
      <c r="A20" s="23" t="s">
        <v>20</v>
      </c>
      <c r="B20" s="5" t="s">
        <v>28</v>
      </c>
      <c r="C20" s="8" t="s">
        <v>33</v>
      </c>
      <c r="D20" s="4">
        <v>1</v>
      </c>
      <c r="E20" s="4">
        <v>1</v>
      </c>
      <c r="F20" s="4" t="s">
        <v>6</v>
      </c>
      <c r="G20" s="4"/>
      <c r="H20" s="4" t="s">
        <v>85</v>
      </c>
    </row>
    <row r="21" spans="1:8" s="18" customFormat="1" x14ac:dyDescent="0.15">
      <c r="A21" s="7" t="s">
        <v>23</v>
      </c>
      <c r="B21" s="7"/>
      <c r="C21" s="7"/>
      <c r="D21" s="7"/>
      <c r="E21" s="7"/>
      <c r="F21" s="7"/>
      <c r="G21" s="7"/>
      <c r="H21" s="7"/>
    </row>
    <row r="22" spans="1:8" ht="33" x14ac:dyDescent="0.15">
      <c r="A22" s="34" t="s">
        <v>78</v>
      </c>
      <c r="B22" s="24" t="s">
        <v>11</v>
      </c>
      <c r="C22" s="6" t="s">
        <v>63</v>
      </c>
      <c r="D22" s="4">
        <v>17.399999999999999</v>
      </c>
      <c r="E22" s="4">
        <v>1</v>
      </c>
      <c r="F22" s="4" t="s">
        <v>43</v>
      </c>
      <c r="G22" s="4">
        <v>220</v>
      </c>
      <c r="H22" s="4">
        <f>G22*D22*E22</f>
        <v>3827.9999999999995</v>
      </c>
    </row>
    <row r="23" spans="1:8" s="18" customFormat="1" ht="33" x14ac:dyDescent="0.15">
      <c r="A23" s="34"/>
      <c r="B23" s="25" t="s">
        <v>13</v>
      </c>
      <c r="C23" s="8" t="s">
        <v>65</v>
      </c>
      <c r="D23" s="4">
        <v>5</v>
      </c>
      <c r="E23" s="4">
        <v>1</v>
      </c>
      <c r="F23" s="4" t="s">
        <v>14</v>
      </c>
      <c r="G23" s="4"/>
      <c r="H23" s="4">
        <v>2600</v>
      </c>
    </row>
    <row r="24" spans="1:8" x14ac:dyDescent="0.15">
      <c r="A24" s="7" t="s">
        <v>24</v>
      </c>
      <c r="B24" s="7"/>
      <c r="C24" s="7"/>
      <c r="D24" s="7"/>
      <c r="E24" s="7"/>
      <c r="F24" s="7"/>
      <c r="G24" s="7"/>
      <c r="H24" s="7"/>
    </row>
    <row r="25" spans="1:8" s="18" customFormat="1" x14ac:dyDescent="0.15">
      <c r="A25" s="22" t="s">
        <v>56</v>
      </c>
      <c r="B25" s="5" t="s">
        <v>66</v>
      </c>
      <c r="C25" s="36" t="s">
        <v>89</v>
      </c>
      <c r="D25" s="4">
        <v>12</v>
      </c>
      <c r="E25" s="4">
        <v>1</v>
      </c>
      <c r="F25" s="4" t="s">
        <v>5</v>
      </c>
      <c r="G25" s="4">
        <v>60</v>
      </c>
      <c r="H25" s="4">
        <f>G25*D25*E25</f>
        <v>720</v>
      </c>
    </row>
    <row r="26" spans="1:8" x14ac:dyDescent="0.15">
      <c r="A26" s="21" t="s">
        <v>69</v>
      </c>
      <c r="B26" s="11"/>
      <c r="C26" s="12"/>
      <c r="D26" s="13"/>
      <c r="E26" s="13"/>
      <c r="F26" s="13"/>
      <c r="G26" s="13"/>
      <c r="H26" s="13"/>
    </row>
    <row r="27" spans="1:8" s="20" customFormat="1" ht="21.75" customHeight="1" x14ac:dyDescent="0.15">
      <c r="A27" s="14" t="s">
        <v>57</v>
      </c>
      <c r="B27" s="15" t="s">
        <v>48</v>
      </c>
      <c r="C27" s="6"/>
      <c r="D27" s="16">
        <v>1</v>
      </c>
      <c r="E27" s="16">
        <v>1</v>
      </c>
      <c r="F27" s="16" t="s">
        <v>49</v>
      </c>
      <c r="G27" s="16"/>
      <c r="H27" s="16">
        <v>200</v>
      </c>
    </row>
    <row r="28" spans="1:8" s="20" customFormat="1" ht="21.75" customHeight="1" x14ac:dyDescent="0.15">
      <c r="A28" s="38"/>
      <c r="B28" s="39" t="s">
        <v>79</v>
      </c>
      <c r="C28" s="40" t="s">
        <v>90</v>
      </c>
      <c r="D28" s="41">
        <v>1</v>
      </c>
      <c r="E28" s="41">
        <v>2</v>
      </c>
      <c r="F28" s="41" t="s">
        <v>80</v>
      </c>
      <c r="G28" s="41">
        <v>300</v>
      </c>
      <c r="H28" s="16">
        <f>G28*E28*D28</f>
        <v>600</v>
      </c>
    </row>
    <row r="29" spans="1:8" s="20" customFormat="1" ht="21.75" customHeight="1" x14ac:dyDescent="0.15">
      <c r="A29" s="14"/>
      <c r="B29" s="15" t="s">
        <v>70</v>
      </c>
      <c r="C29" s="6"/>
      <c r="D29" s="16">
        <v>1</v>
      </c>
      <c r="E29" s="16">
        <v>4</v>
      </c>
      <c r="F29" s="16" t="s">
        <v>73</v>
      </c>
      <c r="G29" s="16"/>
      <c r="H29" s="16">
        <v>80</v>
      </c>
    </row>
    <row r="30" spans="1:8" s="20" customFormat="1" ht="21.75" customHeight="1" x14ac:dyDescent="0.15">
      <c r="A30" s="14"/>
      <c r="B30" s="15" t="s">
        <v>71</v>
      </c>
      <c r="C30" s="6" t="s">
        <v>72</v>
      </c>
      <c r="D30" s="16">
        <v>1</v>
      </c>
      <c r="E30" s="16">
        <v>1</v>
      </c>
      <c r="F30" s="16" t="s">
        <v>73</v>
      </c>
      <c r="G30" s="16"/>
      <c r="H30" s="16">
        <v>100</v>
      </c>
    </row>
    <row r="31" spans="1:8" x14ac:dyDescent="0.15">
      <c r="A31" s="7" t="s">
        <v>25</v>
      </c>
      <c r="B31" s="7"/>
      <c r="C31" s="7"/>
      <c r="D31" s="7"/>
      <c r="E31" s="7"/>
      <c r="F31" s="7"/>
      <c r="G31" s="7"/>
      <c r="H31" s="7"/>
    </row>
    <row r="32" spans="1:8" x14ac:dyDescent="0.15">
      <c r="A32" s="3" t="s">
        <v>58</v>
      </c>
      <c r="B32" s="5" t="s">
        <v>7</v>
      </c>
      <c r="C32" s="6" t="s">
        <v>67</v>
      </c>
      <c r="D32" s="4"/>
      <c r="E32" s="4">
        <v>13</v>
      </c>
      <c r="F32" s="4" t="s">
        <v>1</v>
      </c>
      <c r="G32" s="4">
        <v>300</v>
      </c>
      <c r="H32" s="4">
        <v>3600</v>
      </c>
    </row>
    <row r="33" spans="1:8" x14ac:dyDescent="0.15">
      <c r="A33" s="23" t="s">
        <v>59</v>
      </c>
      <c r="B33" s="5" t="s">
        <v>8</v>
      </c>
      <c r="C33" s="6" t="s">
        <v>68</v>
      </c>
      <c r="D33" s="4"/>
      <c r="E33" s="4">
        <v>2</v>
      </c>
      <c r="F33" s="4" t="s">
        <v>9</v>
      </c>
      <c r="G33" s="4">
        <v>1500</v>
      </c>
      <c r="H33" s="4">
        <v>3000</v>
      </c>
    </row>
    <row r="34" spans="1:8" x14ac:dyDescent="0.15">
      <c r="A34" s="31" t="s">
        <v>81</v>
      </c>
      <c r="B34" s="32"/>
      <c r="C34" s="32"/>
      <c r="D34" s="32"/>
      <c r="E34" s="32"/>
      <c r="F34" s="32"/>
      <c r="G34" s="33"/>
      <c r="H34" s="1">
        <f>SUM(H3:H33)</f>
        <v>29357.8</v>
      </c>
    </row>
    <row r="35" spans="1:8" x14ac:dyDescent="0.15">
      <c r="A35" s="31" t="s">
        <v>82</v>
      </c>
      <c r="B35" s="32"/>
      <c r="C35" s="32"/>
      <c r="D35" s="32"/>
      <c r="E35" s="32"/>
      <c r="F35" s="32"/>
      <c r="G35" s="33"/>
      <c r="H35" s="27">
        <f>H34*0.06</f>
        <v>1761.4679999999998</v>
      </c>
    </row>
    <row r="36" spans="1:8" x14ac:dyDescent="0.15">
      <c r="A36" s="31" t="s">
        <v>83</v>
      </c>
      <c r="B36" s="32"/>
      <c r="C36" s="32"/>
      <c r="D36" s="32"/>
      <c r="E36" s="32"/>
      <c r="F36" s="32"/>
      <c r="G36" s="33"/>
      <c r="H36" s="28">
        <f>H35+H34</f>
        <v>31119.268</v>
      </c>
    </row>
    <row r="37" spans="1:8" x14ac:dyDescent="0.15">
      <c r="A37" s="31" t="s">
        <v>91</v>
      </c>
      <c r="B37" s="32"/>
      <c r="C37" s="32"/>
      <c r="D37" s="32"/>
      <c r="E37" s="32"/>
      <c r="F37" s="32"/>
      <c r="G37" s="33"/>
      <c r="H37" s="28">
        <v>30000</v>
      </c>
    </row>
  </sheetData>
  <mergeCells count="6">
    <mergeCell ref="A37:G37"/>
    <mergeCell ref="A1:H1"/>
    <mergeCell ref="A35:G35"/>
    <mergeCell ref="A34:G34"/>
    <mergeCell ref="A36:G36"/>
    <mergeCell ref="A22:A23"/>
  </mergeCells>
  <phoneticPr fontId="6" type="noConversion"/>
  <pageMargins left="0.75" right="0.75" top="1" bottom="1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6" type="noConversion"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Summary </vt:lpstr>
      <vt:lpstr>Sheet2</vt:lpstr>
    </vt:vector>
  </TitlesOfParts>
  <Company>Shell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PC</cp:lastModifiedBy>
  <cp:lastPrinted>2021-06-21T06:56:16Z</cp:lastPrinted>
  <dcterms:created xsi:type="dcterms:W3CDTF">2015-05-06T03:29:00Z</dcterms:created>
  <dcterms:modified xsi:type="dcterms:W3CDTF">2021-10-08T04:04:59Z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