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/>
  <mc:AlternateContent xmlns:mc="http://schemas.openxmlformats.org/markup-compatibility/2006">
    <mc:Choice Requires="x15">
      <x15ac:absPath xmlns:x15ac="http://schemas.microsoft.com/office/spreadsheetml/2010/11/ac" url="/Users/xiaoxiannv/Desktop/"/>
    </mc:Choice>
  </mc:AlternateContent>
  <xr:revisionPtr revIDLastSave="0" documentId="13_ncr:1_{49890DC6-E772-964D-8D98-06117D56A753}" xr6:coauthVersionLast="45" xr6:coauthVersionMax="45" xr10:uidLastSave="{00000000-0000-0000-0000-000000000000}"/>
  <bookViews>
    <workbookView xWindow="2340" yWindow="460" windowWidth="23860" windowHeight="15640" xr2:uid="{00000000-000D-0000-FFFF-FFFF00000000}"/>
  </bookViews>
  <sheets>
    <sheet name="总计" sheetId="1" r:id="rId1"/>
    <sheet name="贵阳" sheetId="6" r:id="rId2"/>
    <sheet name="昆明" sheetId="7" r:id="rId3"/>
    <sheet name="预存费" sheetId="9" r:id="rId4"/>
  </sheets>
  <calcPr calcId="191029"/>
</workbook>
</file>

<file path=xl/calcChain.xml><?xml version="1.0" encoding="utf-8"?>
<calcChain xmlns="http://schemas.openxmlformats.org/spreadsheetml/2006/main">
  <c r="C5" i="1" l="1"/>
  <c r="C10" i="1"/>
  <c r="G12" i="7"/>
  <c r="G11" i="7" l="1"/>
  <c r="G12" i="6"/>
  <c r="C11" i="1" s="1"/>
  <c r="G10" i="6"/>
  <c r="G11" i="6"/>
  <c r="G6" i="6"/>
  <c r="G10" i="7"/>
  <c r="C9" i="1" s="1"/>
  <c r="G9" i="7"/>
  <c r="C8" i="1" s="1"/>
  <c r="G8" i="7"/>
  <c r="C7" i="1" s="1"/>
  <c r="G7" i="7"/>
  <c r="G6" i="7"/>
  <c r="I7" i="7" s="1"/>
  <c r="G5" i="7"/>
  <c r="C4" i="1" s="1"/>
  <c r="G4" i="7"/>
  <c r="C3" i="1" s="1"/>
  <c r="G3" i="7"/>
  <c r="C2" i="9" s="1"/>
  <c r="G9" i="6"/>
  <c r="G8" i="6"/>
  <c r="G7" i="6"/>
  <c r="I7" i="6" s="1"/>
  <c r="G5" i="6"/>
  <c r="G4" i="6"/>
  <c r="G3" i="6"/>
  <c r="C4" i="9"/>
  <c r="C6" i="1" l="1"/>
  <c r="C2" i="1"/>
  <c r="C12" i="1" s="1"/>
  <c r="G13" i="7"/>
  <c r="G13" i="6"/>
  <c r="I5" i="6"/>
  <c r="C3" i="9"/>
  <c r="I5" i="7"/>
  <c r="C5" i="9"/>
  <c r="I13" i="6" l="1"/>
  <c r="I13" i="7"/>
  <c r="C14" i="1"/>
  <c r="C13" i="1" s="1"/>
</calcChain>
</file>

<file path=xl/sharedStrings.xml><?xml version="1.0" encoding="utf-8"?>
<sst xmlns="http://schemas.openxmlformats.org/spreadsheetml/2006/main" count="125" uniqueCount="61">
  <si>
    <t>序号</t>
  </si>
  <si>
    <t>款项说明</t>
  </si>
  <si>
    <t>金额</t>
  </si>
  <si>
    <t>备注</t>
  </si>
  <si>
    <t>工作车（一嗨）</t>
  </si>
  <si>
    <t>小型suv标准</t>
  </si>
  <si>
    <t>油费（试驾车）</t>
  </si>
  <si>
    <t>按每车每天400公里算（95#汽油）</t>
  </si>
  <si>
    <t>油费（工作车）</t>
  </si>
  <si>
    <t>往返踩点路线约400公里（92#汽油）</t>
  </si>
  <si>
    <t>高速费（试驾车+客户车）</t>
  </si>
  <si>
    <t>高速费（工作车）</t>
  </si>
  <si>
    <t>每场4辆试驾车</t>
  </si>
  <si>
    <t>洗车费（试驾车）</t>
  </si>
  <si>
    <t>suv洗车费</t>
  </si>
  <si>
    <t>工作车停车费</t>
  </si>
  <si>
    <t>按4天计算（工作车酒店）</t>
  </si>
  <si>
    <t>餐费（教练）</t>
  </si>
  <si>
    <t>总计</t>
  </si>
  <si>
    <t>现金</t>
  </si>
  <si>
    <t>高速费+洗车费+美工+停车费+餐费+临时采购</t>
  </si>
  <si>
    <t>预存费</t>
  </si>
  <si>
    <t>一嗨租车+油费</t>
  </si>
  <si>
    <t>数量</t>
  </si>
  <si>
    <t>单位</t>
  </si>
  <si>
    <t>单价</t>
  </si>
  <si>
    <t>发生天数</t>
  </si>
  <si>
    <t>辆</t>
  </si>
  <si>
    <t>高速现金</t>
  </si>
  <si>
    <t>人</t>
  </si>
  <si>
    <t>项目周期：10.13-10.18</t>
    <phoneticPr fontId="3" type="noConversion"/>
  </si>
  <si>
    <t>临时采购</t>
    <phoneticPr fontId="3" type="noConversion"/>
  </si>
  <si>
    <t>项</t>
    <phoneticPr fontId="3" type="noConversion"/>
  </si>
  <si>
    <t>临时采购，如：清洗桌布/礼仪服装/其他临时性需求采购</t>
    <phoneticPr fontId="3" type="noConversion"/>
  </si>
  <si>
    <t>餐费</t>
    <phoneticPr fontId="3" type="noConversion"/>
  </si>
  <si>
    <t>10.19-10.24</t>
    <phoneticPr fontId="3" type="noConversion"/>
  </si>
  <si>
    <r>
      <t>按每车每天400公里算（</t>
    </r>
    <r>
      <rPr>
        <sz val="10"/>
        <color rgb="FFFF0000"/>
        <rFont val="微软雅黑"/>
        <family val="2"/>
        <charset val="134"/>
      </rPr>
      <t>客户试驾车5400无发票</t>
    </r>
    <r>
      <rPr>
        <sz val="10"/>
        <color theme="1"/>
        <rFont val="微软雅黑"/>
        <family val="2"/>
        <charset val="134"/>
      </rPr>
      <t>）</t>
    </r>
  </si>
  <si>
    <t>10.13-10.18 贵阳站</t>
    <phoneticPr fontId="3" type="noConversion"/>
  </si>
  <si>
    <t>10.18-10.24 昆明站</t>
    <phoneticPr fontId="3" type="noConversion"/>
  </si>
  <si>
    <t>备注</t>
    <phoneticPr fontId="3" type="noConversion"/>
  </si>
  <si>
    <t>内容</t>
    <phoneticPr fontId="3" type="noConversion"/>
  </si>
  <si>
    <t>明细</t>
    <phoneticPr fontId="3" type="noConversion"/>
  </si>
  <si>
    <t>工作车（一嗨）</t>
    <phoneticPr fontId="3" type="noConversion"/>
  </si>
  <si>
    <t>按每车每天400公里算（客户试驾车5400无发票）</t>
  </si>
  <si>
    <t>油费（试驾车）</t>
    <phoneticPr fontId="3" type="noConversion"/>
  </si>
  <si>
    <t>按每车每天400公里算（95#汽油）</t>
    <phoneticPr fontId="3" type="noConversion"/>
  </si>
  <si>
    <t>油费（工作车）</t>
    <phoneticPr fontId="3" type="noConversion"/>
  </si>
  <si>
    <t>往返踩点路线约400公里（92#汽油）</t>
    <phoneticPr fontId="3" type="noConversion"/>
  </si>
  <si>
    <t>高速费（试驾车+客户车）</t>
    <phoneticPr fontId="3" type="noConversion"/>
  </si>
  <si>
    <r>
      <t>按每车每天400公里算（</t>
    </r>
    <r>
      <rPr>
        <sz val="11"/>
        <color rgb="FFFF0000"/>
        <rFont val="微软雅黑"/>
        <family val="2"/>
        <charset val="134"/>
      </rPr>
      <t>客户试驾车5400无发票</t>
    </r>
    <r>
      <rPr>
        <sz val="11"/>
        <color theme="1"/>
        <rFont val="微软雅黑"/>
        <family val="2"/>
        <charset val="134"/>
      </rPr>
      <t>）</t>
    </r>
    <phoneticPr fontId="3" type="noConversion"/>
  </si>
  <si>
    <t>高速费（工作车）</t>
    <phoneticPr fontId="3" type="noConversion"/>
  </si>
  <si>
    <t>每场4辆试驾车</t>
    <phoneticPr fontId="3" type="noConversion"/>
  </si>
  <si>
    <t>洗车费（试驾车）</t>
    <phoneticPr fontId="3" type="noConversion"/>
  </si>
  <si>
    <t>suv洗车费</t>
    <phoneticPr fontId="3" type="noConversion"/>
  </si>
  <si>
    <t>工作车停车费</t>
    <phoneticPr fontId="3" type="noConversion"/>
  </si>
  <si>
    <t>按4天计算（工作车酒店）</t>
    <phoneticPr fontId="3" type="noConversion"/>
  </si>
  <si>
    <t>餐费（ep工作人员）</t>
    <phoneticPr fontId="3" type="noConversion"/>
  </si>
  <si>
    <t>10.13日起—10.24日以每个自然周计算</t>
    <phoneticPr fontId="3" type="noConversion"/>
  </si>
  <si>
    <t>餐费（教练）</t>
    <phoneticPr fontId="3" type="noConversion"/>
  </si>
  <si>
    <t>活动日+提前一天踩点</t>
    <phoneticPr fontId="3" type="noConversion"/>
  </si>
  <si>
    <t>客户临时需求采购，如驱蚊水，防晒霜等，饮料，临时打印或其它需求等此费用为预估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</si>
</sst>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="110" zoomScaleNormal="110" workbookViewId="0">
      <selection activeCell="D11" sqref="D11"/>
    </sheetView>
  </sheetViews>
  <sheetFormatPr baseColWidth="10" defaultColWidth="8.6640625" defaultRowHeight="14"/>
  <cols>
    <col min="1" max="1" width="5.6640625" style="1" customWidth="1"/>
    <col min="2" max="2" width="22.5" style="2" customWidth="1"/>
    <col min="3" max="3" width="14.5" style="1" customWidth="1"/>
    <col min="4" max="4" width="73.6640625" style="1" customWidth="1"/>
    <col min="5" max="5" width="10" style="1" customWidth="1"/>
    <col min="6" max="16384" width="8.6640625" style="1"/>
  </cols>
  <sheetData>
    <row r="1" spans="1:4" s="26" customFormat="1" ht="34" customHeight="1">
      <c r="A1" s="23" t="s">
        <v>0</v>
      </c>
      <c r="B1" s="24" t="s">
        <v>1</v>
      </c>
      <c r="C1" s="24" t="s">
        <v>2</v>
      </c>
      <c r="D1" s="25" t="s">
        <v>3</v>
      </c>
    </row>
    <row r="2" spans="1:4" s="15" customFormat="1" ht="29" customHeight="1">
      <c r="A2" s="16">
        <v>1</v>
      </c>
      <c r="B2" s="17" t="s">
        <v>42</v>
      </c>
      <c r="C2" s="18">
        <f>贵阳!G3+昆明!G3</f>
        <v>1840</v>
      </c>
      <c r="D2" s="19" t="s">
        <v>5</v>
      </c>
    </row>
    <row r="3" spans="1:4" s="15" customFormat="1" ht="29" customHeight="1">
      <c r="A3" s="16">
        <v>2</v>
      </c>
      <c r="B3" s="20" t="s">
        <v>44</v>
      </c>
      <c r="C3" s="18">
        <f>贵阳!G4+昆明!G4</f>
        <v>2400</v>
      </c>
      <c r="D3" s="21" t="s">
        <v>45</v>
      </c>
    </row>
    <row r="4" spans="1:4" s="15" customFormat="1" ht="29" customHeight="1">
      <c r="A4" s="16">
        <v>3</v>
      </c>
      <c r="B4" s="20" t="s">
        <v>46</v>
      </c>
      <c r="C4" s="18">
        <f>贵阳!G5+昆明!G5</f>
        <v>1500</v>
      </c>
      <c r="D4" s="21" t="s">
        <v>47</v>
      </c>
    </row>
    <row r="5" spans="1:4" s="15" customFormat="1" ht="29" customHeight="1">
      <c r="A5" s="16">
        <v>4</v>
      </c>
      <c r="B5" s="20" t="s">
        <v>48</v>
      </c>
      <c r="C5" s="18">
        <f>贵阳!G6+昆明!G6</f>
        <v>3000</v>
      </c>
      <c r="D5" s="21" t="s">
        <v>49</v>
      </c>
    </row>
    <row r="6" spans="1:4" s="15" customFormat="1" ht="29" customHeight="1">
      <c r="A6" s="16">
        <v>5</v>
      </c>
      <c r="B6" s="20" t="s">
        <v>50</v>
      </c>
      <c r="C6" s="18">
        <f>贵阳!G7+昆明!G7</f>
        <v>400</v>
      </c>
      <c r="D6" s="21" t="s">
        <v>51</v>
      </c>
    </row>
    <row r="7" spans="1:4" s="15" customFormat="1" ht="29" customHeight="1">
      <c r="A7" s="16">
        <v>6</v>
      </c>
      <c r="B7" s="20" t="s">
        <v>52</v>
      </c>
      <c r="C7" s="18">
        <f>贵阳!G8+昆明!G8</f>
        <v>640</v>
      </c>
      <c r="D7" s="21" t="s">
        <v>53</v>
      </c>
    </row>
    <row r="8" spans="1:4" s="15" customFormat="1" ht="29" customHeight="1">
      <c r="A8" s="16">
        <v>7</v>
      </c>
      <c r="B8" s="20" t="s">
        <v>54</v>
      </c>
      <c r="C8" s="18">
        <f>贵阳!G9+昆明!G9</f>
        <v>240</v>
      </c>
      <c r="D8" s="21" t="s">
        <v>55</v>
      </c>
    </row>
    <row r="9" spans="1:4" s="15" customFormat="1" ht="29" customHeight="1">
      <c r="A9" s="16">
        <v>8</v>
      </c>
      <c r="B9" s="20" t="s">
        <v>56</v>
      </c>
      <c r="C9" s="18">
        <f>贵阳!G10+昆明!G10</f>
        <v>3440</v>
      </c>
      <c r="D9" s="22" t="s">
        <v>57</v>
      </c>
    </row>
    <row r="10" spans="1:4" s="15" customFormat="1" ht="29" customHeight="1">
      <c r="A10" s="16">
        <v>9</v>
      </c>
      <c r="B10" s="20" t="s">
        <v>58</v>
      </c>
      <c r="C10" s="18">
        <f>贵阳!G11+昆明!G11</f>
        <v>640</v>
      </c>
      <c r="D10" s="22" t="s">
        <v>59</v>
      </c>
    </row>
    <row r="11" spans="1:4" s="15" customFormat="1" ht="29" customHeight="1">
      <c r="A11" s="16">
        <v>10</v>
      </c>
      <c r="B11" s="20" t="s">
        <v>31</v>
      </c>
      <c r="C11" s="18">
        <f>贵阳!G12+昆明!G12</f>
        <v>2000</v>
      </c>
      <c r="D11" s="27" t="s">
        <v>60</v>
      </c>
    </row>
    <row r="12" spans="1:4" s="15" customFormat="1" ht="29" customHeight="1">
      <c r="A12" s="42" t="s">
        <v>18</v>
      </c>
      <c r="B12" s="43"/>
      <c r="C12" s="44">
        <f>SUM(C2:C11)</f>
        <v>16100</v>
      </c>
      <c r="D12" s="18"/>
    </row>
    <row r="13" spans="1:4" s="15" customFormat="1" ht="29" customHeight="1">
      <c r="A13" s="42" t="s">
        <v>19</v>
      </c>
      <c r="B13" s="43"/>
      <c r="C13" s="44">
        <f>C12-C14</f>
        <v>10360</v>
      </c>
      <c r="D13" s="18" t="s">
        <v>20</v>
      </c>
    </row>
    <row r="14" spans="1:4" s="15" customFormat="1" ht="29" customHeight="1">
      <c r="A14" s="42" t="s">
        <v>21</v>
      </c>
      <c r="B14" s="43"/>
      <c r="C14" s="44">
        <f>SUM(C2:C4)</f>
        <v>5740</v>
      </c>
      <c r="D14" s="18" t="s">
        <v>22</v>
      </c>
    </row>
  </sheetData>
  <mergeCells count="3">
    <mergeCell ref="A12:B12"/>
    <mergeCell ref="A13:B13"/>
    <mergeCell ref="A14:B1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="130" zoomScaleNormal="130" workbookViewId="0">
      <selection activeCell="H11" sqref="H11"/>
    </sheetView>
  </sheetViews>
  <sheetFormatPr baseColWidth="10" defaultColWidth="8.6640625" defaultRowHeight="14"/>
  <cols>
    <col min="1" max="1" width="5.6640625" style="1" customWidth="1"/>
    <col min="2" max="2" width="27.1640625" style="2" customWidth="1"/>
    <col min="3" max="3" width="5.6640625" style="1" customWidth="1"/>
    <col min="4" max="4" width="7" style="1" customWidth="1"/>
    <col min="5" max="6" width="9.6640625" style="1" customWidth="1"/>
    <col min="7" max="7" width="10.5" style="1" customWidth="1"/>
    <col min="8" max="8" width="59.1640625" style="1" customWidth="1"/>
    <col min="9" max="16384" width="8.6640625" style="1"/>
  </cols>
  <sheetData>
    <row r="1" spans="1:9" ht="20" customHeight="1">
      <c r="A1" s="32" t="s">
        <v>37</v>
      </c>
      <c r="B1" s="33"/>
      <c r="C1" s="33"/>
      <c r="D1" s="33"/>
      <c r="E1" s="33"/>
      <c r="F1" s="33"/>
      <c r="G1" s="33"/>
      <c r="H1" s="33"/>
      <c r="I1" s="34"/>
    </row>
    <row r="2" spans="1:9" ht="20" customHeight="1">
      <c r="A2" s="29" t="s">
        <v>0</v>
      </c>
      <c r="B2" s="29" t="s">
        <v>1</v>
      </c>
      <c r="C2" s="29" t="s">
        <v>23</v>
      </c>
      <c r="D2" s="29" t="s">
        <v>24</v>
      </c>
      <c r="E2" s="29" t="s">
        <v>25</v>
      </c>
      <c r="F2" s="29" t="s">
        <v>26</v>
      </c>
      <c r="G2" s="29" t="s">
        <v>2</v>
      </c>
      <c r="H2" s="29" t="s">
        <v>40</v>
      </c>
      <c r="I2" s="29" t="s">
        <v>41</v>
      </c>
    </row>
    <row r="3" spans="1:9" ht="20" customHeight="1">
      <c r="A3" s="28">
        <v>1</v>
      </c>
      <c r="B3" s="28" t="s">
        <v>4</v>
      </c>
      <c r="C3" s="28">
        <v>1</v>
      </c>
      <c r="D3" s="28" t="s">
        <v>27</v>
      </c>
      <c r="E3" s="28">
        <v>230</v>
      </c>
      <c r="F3" s="28">
        <v>4</v>
      </c>
      <c r="G3" s="28">
        <f>E3*C3*F3</f>
        <v>920</v>
      </c>
      <c r="H3" s="28" t="s">
        <v>5</v>
      </c>
      <c r="I3" s="28"/>
    </row>
    <row r="4" spans="1:9" ht="20" customHeight="1">
      <c r="A4" s="28">
        <v>2</v>
      </c>
      <c r="B4" s="28" t="s">
        <v>6</v>
      </c>
      <c r="C4" s="28">
        <v>4</v>
      </c>
      <c r="D4" s="28" t="s">
        <v>27</v>
      </c>
      <c r="E4" s="28">
        <v>300</v>
      </c>
      <c r="F4" s="28">
        <v>1</v>
      </c>
      <c r="G4" s="28">
        <f>E4*C4*F4</f>
        <v>1200</v>
      </c>
      <c r="H4" s="28" t="s">
        <v>7</v>
      </c>
      <c r="I4" s="28" t="s">
        <v>21</v>
      </c>
    </row>
    <row r="5" spans="1:9" ht="20" customHeight="1">
      <c r="A5" s="28">
        <v>3</v>
      </c>
      <c r="B5" s="28" t="s">
        <v>8</v>
      </c>
      <c r="C5" s="28">
        <v>1</v>
      </c>
      <c r="D5" s="28" t="s">
        <v>27</v>
      </c>
      <c r="E5" s="28">
        <v>250</v>
      </c>
      <c r="F5" s="28">
        <v>3</v>
      </c>
      <c r="G5" s="28">
        <f>C5*E5*F5</f>
        <v>750</v>
      </c>
      <c r="H5" s="28" t="s">
        <v>9</v>
      </c>
      <c r="I5" s="28">
        <f>SUM(G3:G5)</f>
        <v>2870</v>
      </c>
    </row>
    <row r="6" spans="1:9" ht="20" customHeight="1">
      <c r="A6" s="28">
        <v>4</v>
      </c>
      <c r="B6" s="28" t="s">
        <v>10</v>
      </c>
      <c r="C6" s="28">
        <v>25</v>
      </c>
      <c r="D6" s="28" t="s">
        <v>27</v>
      </c>
      <c r="E6" s="30">
        <v>1500</v>
      </c>
      <c r="F6" s="28">
        <v>1</v>
      </c>
      <c r="G6" s="28">
        <f>E6*F6</f>
        <v>1500</v>
      </c>
      <c r="H6" s="28" t="s">
        <v>43</v>
      </c>
      <c r="I6" s="28" t="s">
        <v>28</v>
      </c>
    </row>
    <row r="7" spans="1:9" ht="20" customHeight="1">
      <c r="A7" s="28">
        <v>5</v>
      </c>
      <c r="B7" s="28" t="s">
        <v>11</v>
      </c>
      <c r="C7" s="28">
        <v>1</v>
      </c>
      <c r="D7" s="28" t="s">
        <v>27</v>
      </c>
      <c r="E7" s="30">
        <v>200</v>
      </c>
      <c r="F7" s="28">
        <v>1</v>
      </c>
      <c r="G7" s="28">
        <f>E7*F7</f>
        <v>200</v>
      </c>
      <c r="H7" s="28" t="s">
        <v>12</v>
      </c>
      <c r="I7" s="28">
        <f>SUM(G6:G7)</f>
        <v>1700</v>
      </c>
    </row>
    <row r="8" spans="1:9" ht="20" customHeight="1">
      <c r="A8" s="28">
        <v>6</v>
      </c>
      <c r="B8" s="28" t="s">
        <v>13</v>
      </c>
      <c r="C8" s="28">
        <v>4</v>
      </c>
      <c r="D8" s="28" t="s">
        <v>27</v>
      </c>
      <c r="E8" s="28">
        <v>80</v>
      </c>
      <c r="F8" s="28">
        <v>1</v>
      </c>
      <c r="G8" s="28">
        <f>E8*F8*C8</f>
        <v>320</v>
      </c>
      <c r="H8" s="28" t="s">
        <v>14</v>
      </c>
      <c r="I8" s="28"/>
    </row>
    <row r="9" spans="1:9" ht="20" customHeight="1">
      <c r="A9" s="28">
        <v>7</v>
      </c>
      <c r="B9" s="28" t="s">
        <v>15</v>
      </c>
      <c r="C9" s="28">
        <v>1</v>
      </c>
      <c r="D9" s="28" t="s">
        <v>27</v>
      </c>
      <c r="E9" s="28">
        <v>30</v>
      </c>
      <c r="F9" s="28">
        <v>4</v>
      </c>
      <c r="G9" s="28">
        <f>E9*C9*F9</f>
        <v>120</v>
      </c>
      <c r="H9" s="28" t="s">
        <v>16</v>
      </c>
      <c r="I9" s="28"/>
    </row>
    <row r="10" spans="1:9" s="14" customFormat="1" ht="20" customHeight="1">
      <c r="A10" s="28">
        <v>8</v>
      </c>
      <c r="B10" s="28" t="s">
        <v>34</v>
      </c>
      <c r="C10" s="28">
        <v>4</v>
      </c>
      <c r="D10" s="28" t="s">
        <v>29</v>
      </c>
      <c r="E10" s="28">
        <v>80</v>
      </c>
      <c r="F10" s="28">
        <v>6</v>
      </c>
      <c r="G10" s="28">
        <f>E10*C10*F10-5*80</f>
        <v>1520</v>
      </c>
      <c r="H10" s="31" t="s">
        <v>30</v>
      </c>
      <c r="I10" s="28"/>
    </row>
    <row r="11" spans="1:9" ht="20" customHeight="1">
      <c r="A11" s="28">
        <v>9</v>
      </c>
      <c r="B11" s="28" t="s">
        <v>17</v>
      </c>
      <c r="C11" s="28">
        <v>2</v>
      </c>
      <c r="D11" s="28" t="s">
        <v>29</v>
      </c>
      <c r="E11" s="28">
        <v>80</v>
      </c>
      <c r="F11" s="28">
        <v>2</v>
      </c>
      <c r="G11" s="28">
        <f>E11*C11*F11</f>
        <v>320</v>
      </c>
      <c r="H11" s="31"/>
      <c r="I11" s="28"/>
    </row>
    <row r="12" spans="1:9" s="14" customFormat="1" ht="20" customHeight="1">
      <c r="A12" s="28">
        <v>10</v>
      </c>
      <c r="B12" s="28" t="s">
        <v>31</v>
      </c>
      <c r="C12" s="28">
        <v>1</v>
      </c>
      <c r="D12" s="28" t="s">
        <v>32</v>
      </c>
      <c r="E12" s="28">
        <v>1000</v>
      </c>
      <c r="F12" s="28">
        <v>1</v>
      </c>
      <c r="G12" s="28">
        <f>E12*C12*F12</f>
        <v>1000</v>
      </c>
      <c r="H12" s="31" t="s">
        <v>33</v>
      </c>
      <c r="I12" s="28"/>
    </row>
    <row r="13" spans="1:9" ht="20" customHeight="1">
      <c r="A13" s="35" t="s">
        <v>18</v>
      </c>
      <c r="B13" s="36"/>
      <c r="C13" s="36"/>
      <c r="D13" s="36"/>
      <c r="E13" s="36"/>
      <c r="F13" s="37"/>
      <c r="G13" s="38">
        <f>SUM(G3:G12)</f>
        <v>7850</v>
      </c>
      <c r="H13" s="28"/>
      <c r="I13" s="28">
        <f>G13-I5</f>
        <v>4980</v>
      </c>
    </row>
  </sheetData>
  <mergeCells count="2">
    <mergeCell ref="A13:F13"/>
    <mergeCell ref="A1:I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zoomScale="130" zoomScaleNormal="130" workbookViewId="0">
      <selection activeCell="A12" sqref="A12:XFD12"/>
    </sheetView>
  </sheetViews>
  <sheetFormatPr baseColWidth="10" defaultColWidth="8.6640625" defaultRowHeight="14"/>
  <cols>
    <col min="1" max="1" width="5.6640625" style="1" customWidth="1"/>
    <col min="2" max="2" width="28.33203125" style="2" customWidth="1"/>
    <col min="3" max="3" width="5.6640625" style="1" customWidth="1"/>
    <col min="4" max="4" width="7" style="1" customWidth="1"/>
    <col min="5" max="6" width="9.6640625" style="1" customWidth="1"/>
    <col min="7" max="7" width="10.5" style="1" customWidth="1"/>
    <col min="8" max="8" width="59.1640625" style="1" customWidth="1"/>
    <col min="9" max="16384" width="8.6640625" style="1"/>
  </cols>
  <sheetData>
    <row r="1" spans="1:9" s="40" customFormat="1" ht="24" customHeight="1">
      <c r="A1" s="32" t="s">
        <v>38</v>
      </c>
      <c r="B1" s="33"/>
      <c r="C1" s="33"/>
      <c r="D1" s="33"/>
      <c r="E1" s="33"/>
      <c r="F1" s="33"/>
      <c r="G1" s="33"/>
      <c r="H1" s="33"/>
      <c r="I1" s="34"/>
    </row>
    <row r="2" spans="1:9" s="40" customFormat="1" ht="24" customHeight="1">
      <c r="A2" s="29" t="s">
        <v>0</v>
      </c>
      <c r="B2" s="29" t="s">
        <v>1</v>
      </c>
      <c r="C2" s="29" t="s">
        <v>23</v>
      </c>
      <c r="D2" s="29" t="s">
        <v>24</v>
      </c>
      <c r="E2" s="29" t="s">
        <v>25</v>
      </c>
      <c r="F2" s="29" t="s">
        <v>26</v>
      </c>
      <c r="G2" s="29" t="s">
        <v>2</v>
      </c>
      <c r="H2" s="29" t="s">
        <v>40</v>
      </c>
      <c r="I2" s="29" t="s">
        <v>39</v>
      </c>
    </row>
    <row r="3" spans="1:9" s="40" customFormat="1" ht="24" customHeight="1">
      <c r="A3" s="28">
        <v>1</v>
      </c>
      <c r="B3" s="39" t="s">
        <v>4</v>
      </c>
      <c r="C3" s="28">
        <v>1</v>
      </c>
      <c r="D3" s="28" t="s">
        <v>27</v>
      </c>
      <c r="E3" s="28">
        <v>230</v>
      </c>
      <c r="F3" s="28">
        <v>4</v>
      </c>
      <c r="G3" s="28">
        <f>E3*C3*F3</f>
        <v>920</v>
      </c>
      <c r="H3" s="39" t="s">
        <v>5</v>
      </c>
      <c r="I3" s="28"/>
    </row>
    <row r="4" spans="1:9" s="40" customFormat="1" ht="24" customHeight="1">
      <c r="A4" s="28">
        <v>2</v>
      </c>
      <c r="B4" s="39" t="s">
        <v>6</v>
      </c>
      <c r="C4" s="28">
        <v>4</v>
      </c>
      <c r="D4" s="28" t="s">
        <v>27</v>
      </c>
      <c r="E4" s="28">
        <v>300</v>
      </c>
      <c r="F4" s="28">
        <v>1</v>
      </c>
      <c r="G4" s="28">
        <f>E4*C4*F4</f>
        <v>1200</v>
      </c>
      <c r="H4" s="39" t="s">
        <v>7</v>
      </c>
      <c r="I4" s="28" t="s">
        <v>21</v>
      </c>
    </row>
    <row r="5" spans="1:9" s="40" customFormat="1" ht="24" customHeight="1">
      <c r="A5" s="28">
        <v>3</v>
      </c>
      <c r="B5" s="39" t="s">
        <v>8</v>
      </c>
      <c r="C5" s="28">
        <v>1</v>
      </c>
      <c r="D5" s="28" t="s">
        <v>27</v>
      </c>
      <c r="E5" s="28">
        <v>250</v>
      </c>
      <c r="F5" s="28">
        <v>3</v>
      </c>
      <c r="G5" s="28">
        <f>C5*E5*F5</f>
        <v>750</v>
      </c>
      <c r="H5" s="39" t="s">
        <v>9</v>
      </c>
      <c r="I5" s="28">
        <f>SUM(G3:G5)</f>
        <v>2870</v>
      </c>
    </row>
    <row r="6" spans="1:9" s="40" customFormat="1" ht="24" customHeight="1">
      <c r="A6" s="28">
        <v>4</v>
      </c>
      <c r="B6" s="39" t="s">
        <v>10</v>
      </c>
      <c r="C6" s="28">
        <v>25</v>
      </c>
      <c r="D6" s="28" t="s">
        <v>27</v>
      </c>
      <c r="E6" s="30">
        <v>1500</v>
      </c>
      <c r="F6" s="28">
        <v>1</v>
      </c>
      <c r="G6" s="28">
        <f>E6*F6</f>
        <v>1500</v>
      </c>
      <c r="H6" s="39" t="s">
        <v>36</v>
      </c>
      <c r="I6" s="28" t="s">
        <v>28</v>
      </c>
    </row>
    <row r="7" spans="1:9" s="40" customFormat="1" ht="24" customHeight="1">
      <c r="A7" s="28">
        <v>5</v>
      </c>
      <c r="B7" s="39" t="s">
        <v>11</v>
      </c>
      <c r="C7" s="28">
        <v>1</v>
      </c>
      <c r="D7" s="28" t="s">
        <v>27</v>
      </c>
      <c r="E7" s="30">
        <v>200</v>
      </c>
      <c r="F7" s="28">
        <v>1</v>
      </c>
      <c r="G7" s="28">
        <f>E7*F7</f>
        <v>200</v>
      </c>
      <c r="H7" s="39" t="s">
        <v>12</v>
      </c>
      <c r="I7" s="28">
        <f>SUM(G6:G7)</f>
        <v>1700</v>
      </c>
    </row>
    <row r="8" spans="1:9" s="40" customFormat="1" ht="24" customHeight="1">
      <c r="A8" s="28">
        <v>6</v>
      </c>
      <c r="B8" s="39" t="s">
        <v>13</v>
      </c>
      <c r="C8" s="28">
        <v>4</v>
      </c>
      <c r="D8" s="28" t="s">
        <v>27</v>
      </c>
      <c r="E8" s="28">
        <v>80</v>
      </c>
      <c r="F8" s="28">
        <v>1</v>
      </c>
      <c r="G8" s="28">
        <f>E8*F8*C8</f>
        <v>320</v>
      </c>
      <c r="H8" s="39" t="s">
        <v>14</v>
      </c>
      <c r="I8" s="28"/>
    </row>
    <row r="9" spans="1:9" s="40" customFormat="1" ht="24" customHeight="1">
      <c r="A9" s="28">
        <v>7</v>
      </c>
      <c r="B9" s="39" t="s">
        <v>15</v>
      </c>
      <c r="C9" s="28">
        <v>1</v>
      </c>
      <c r="D9" s="28" t="s">
        <v>27</v>
      </c>
      <c r="E9" s="28">
        <v>30</v>
      </c>
      <c r="F9" s="28">
        <v>4</v>
      </c>
      <c r="G9" s="28">
        <f>E9*C9*F9</f>
        <v>120</v>
      </c>
      <c r="H9" s="39" t="s">
        <v>16</v>
      </c>
      <c r="I9" s="28"/>
    </row>
    <row r="10" spans="1:9" s="40" customFormat="1" ht="24" customHeight="1">
      <c r="A10" s="28">
        <v>8</v>
      </c>
      <c r="B10" s="39" t="s">
        <v>34</v>
      </c>
      <c r="C10" s="28">
        <v>4</v>
      </c>
      <c r="D10" s="28" t="s">
        <v>29</v>
      </c>
      <c r="E10" s="28">
        <v>80</v>
      </c>
      <c r="F10" s="28">
        <v>6</v>
      </c>
      <c r="G10" s="28">
        <f>E10*C10*F10</f>
        <v>1920</v>
      </c>
      <c r="H10" s="41" t="s">
        <v>35</v>
      </c>
      <c r="I10" s="28"/>
    </row>
    <row r="11" spans="1:9" s="40" customFormat="1" ht="24" customHeight="1">
      <c r="A11" s="28">
        <v>9</v>
      </c>
      <c r="B11" s="39" t="s">
        <v>17</v>
      </c>
      <c r="C11" s="28">
        <v>2</v>
      </c>
      <c r="D11" s="28" t="s">
        <v>29</v>
      </c>
      <c r="E11" s="28">
        <v>80</v>
      </c>
      <c r="F11" s="28">
        <v>2</v>
      </c>
      <c r="G11" s="28">
        <f>E11*C11*F11</f>
        <v>320</v>
      </c>
      <c r="H11" s="41"/>
      <c r="I11" s="28"/>
    </row>
    <row r="12" spans="1:9" s="40" customFormat="1" ht="24" customHeight="1">
      <c r="A12" s="28">
        <v>10</v>
      </c>
      <c r="B12" s="39" t="s">
        <v>31</v>
      </c>
      <c r="C12" s="28">
        <v>1</v>
      </c>
      <c r="D12" s="28" t="s">
        <v>32</v>
      </c>
      <c r="E12" s="28">
        <v>1000</v>
      </c>
      <c r="F12" s="28">
        <v>1</v>
      </c>
      <c r="G12" s="28">
        <f>E12*C12*F12</f>
        <v>1000</v>
      </c>
      <c r="H12" s="41" t="s">
        <v>33</v>
      </c>
      <c r="I12" s="28"/>
    </row>
    <row r="13" spans="1:9" s="40" customFormat="1" ht="24" customHeight="1">
      <c r="A13" s="28"/>
      <c r="B13" s="39"/>
      <c r="C13" s="28"/>
      <c r="D13" s="28"/>
      <c r="E13" s="28"/>
      <c r="F13" s="28" t="s">
        <v>18</v>
      </c>
      <c r="G13" s="28">
        <f>SUM(G3:G12)</f>
        <v>8250</v>
      </c>
      <c r="H13" s="28"/>
      <c r="I13" s="28">
        <f>G13-I5</f>
        <v>5380</v>
      </c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"/>
  <sheetViews>
    <sheetView workbookViewId="0">
      <selection activeCell="F18" sqref="F18"/>
    </sheetView>
  </sheetViews>
  <sheetFormatPr baseColWidth="10" defaultColWidth="8.6640625" defaultRowHeight="14"/>
  <cols>
    <col min="1" max="1" width="5.6640625" style="1" customWidth="1"/>
    <col min="2" max="2" width="22.5" style="2" customWidth="1"/>
    <col min="3" max="3" width="10.5" style="1" customWidth="1"/>
    <col min="4" max="4" width="59.1640625" style="1" customWidth="1"/>
    <col min="5" max="5" width="10" style="1" customWidth="1"/>
    <col min="6" max="16384" width="8.6640625" style="1"/>
  </cols>
  <sheetData>
    <row r="1" spans="1:4">
      <c r="A1" s="3" t="s">
        <v>0</v>
      </c>
      <c r="B1" s="4" t="s">
        <v>1</v>
      </c>
      <c r="C1" s="4" t="s">
        <v>2</v>
      </c>
      <c r="D1" s="5" t="s">
        <v>3</v>
      </c>
    </row>
    <row r="2" spans="1:4">
      <c r="A2" s="6">
        <v>1</v>
      </c>
      <c r="B2" s="7" t="s">
        <v>4</v>
      </c>
      <c r="C2" s="8" t="e">
        <f>#REF!+#REF!+#REF!+#REF!+贵阳!G3+昆明!G3</f>
        <v>#REF!</v>
      </c>
      <c r="D2" s="9" t="s">
        <v>5</v>
      </c>
    </row>
    <row r="3" spans="1:4" ht="18" customHeight="1">
      <c r="A3" s="10">
        <v>2</v>
      </c>
      <c r="B3" s="11" t="s">
        <v>6</v>
      </c>
      <c r="C3" s="8" t="e">
        <f>#REF!+#REF!+#REF!+#REF!+贵阳!G4+昆明!G4</f>
        <v>#REF!</v>
      </c>
      <c r="D3" s="12" t="s">
        <v>7</v>
      </c>
    </row>
    <row r="4" spans="1:4" ht="18" customHeight="1">
      <c r="A4" s="10">
        <v>3</v>
      </c>
      <c r="B4" s="11" t="s">
        <v>8</v>
      </c>
      <c r="C4" s="8" t="e">
        <f>#REF!+#REF!+#REF!+#REF!+贵阳!G5+昆明!G5</f>
        <v>#REF!</v>
      </c>
      <c r="D4" s="12" t="s">
        <v>9</v>
      </c>
    </row>
    <row r="5" spans="1:4">
      <c r="B5" s="13" t="s">
        <v>18</v>
      </c>
      <c r="C5" s="1" t="e">
        <f>SUM(C2:C4)</f>
        <v>#REF!</v>
      </c>
      <c r="D5" s="1" t="s">
        <v>21</v>
      </c>
    </row>
    <row r="6" spans="1:4">
      <c r="B6" s="13"/>
    </row>
    <row r="7" spans="1:4">
      <c r="B7" s="1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总计</vt:lpstr>
      <vt:lpstr>贵阳</vt:lpstr>
      <vt:lpstr>昆明</vt:lpstr>
      <vt:lpstr>预存费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2006-09-13T11:21:00Z</dcterms:created>
  <dcterms:modified xsi:type="dcterms:W3CDTF">2021-10-14T02:57:12Z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B14185B8894F4D22897456883712F53F</vt:lpwstr>
  </property>
  <property fmtid="{D5CDD505-2E9C-101B-9397-08002B2CF9AE}" pid="3" name="KSOProductBuildVer">
    <vt:lpwstr>2052-11.1.0.10700</vt:lpwstr>
  </property>
</Properties>
</file>