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\EventPlus\大众\2021 VGC ACSMS Discovery\报价\"/>
    </mc:Choice>
  </mc:AlternateContent>
  <bookViews>
    <workbookView xWindow="0" yWindow="0" windowWidth="20736" windowHeight="11760"/>
  </bookViews>
  <sheets>
    <sheet name="报价" sheetId="2" r:id="rId1"/>
  </sheets>
  <calcPr calcId="162913"/>
</workbook>
</file>

<file path=xl/calcChain.xml><?xml version="1.0" encoding="utf-8"?>
<calcChain xmlns="http://schemas.openxmlformats.org/spreadsheetml/2006/main">
  <c r="I33" i="2" l="1"/>
  <c r="I23" i="2" l="1"/>
  <c r="I42" i="2" l="1"/>
  <c r="I41" i="2"/>
  <c r="I40" i="2"/>
  <c r="I39" i="2"/>
  <c r="I38" i="2"/>
  <c r="F37" i="2"/>
  <c r="I37" i="2" s="1"/>
  <c r="F36" i="2"/>
  <c r="I36" i="2" s="1"/>
  <c r="I35" i="2"/>
  <c r="F34" i="2"/>
  <c r="I34" i="2" s="1"/>
  <c r="F32" i="2"/>
  <c r="I32" i="2" s="1"/>
  <c r="F31" i="2"/>
  <c r="I31" i="2" s="1"/>
  <c r="I30" i="2"/>
  <c r="I29" i="2"/>
  <c r="I28" i="2"/>
  <c r="I27" i="2"/>
  <c r="F26" i="2"/>
  <c r="I26" i="2" s="1"/>
  <c r="F25" i="2"/>
  <c r="I25" i="2" s="1"/>
  <c r="F24" i="2"/>
  <c r="I24" i="2" s="1"/>
  <c r="I43" i="2" l="1"/>
</calcChain>
</file>

<file path=xl/sharedStrings.xml><?xml version="1.0" encoding="utf-8"?>
<sst xmlns="http://schemas.openxmlformats.org/spreadsheetml/2006/main" count="107" uniqueCount="92">
  <si>
    <t xml:space="preserve">北京博源意嘉市场咨询有限公司 </t>
  </si>
  <si>
    <t xml:space="preserve"> Quotation</t>
  </si>
  <si>
    <t>Client</t>
  </si>
  <si>
    <t>Company Name</t>
  </si>
  <si>
    <t>大众集团</t>
  </si>
  <si>
    <t xml:space="preserve">Project Name: </t>
  </si>
  <si>
    <t>大众ACSMS活动</t>
  </si>
  <si>
    <t xml:space="preserve">Date &amp; Locations: </t>
  </si>
  <si>
    <t>25th Oct. - 29th Oct. 2021   F1展厅</t>
  </si>
  <si>
    <t>EventPlus</t>
  </si>
  <si>
    <t xml:space="preserve">Contact: </t>
  </si>
  <si>
    <t>Telephone:</t>
  </si>
  <si>
    <t>Email:</t>
  </si>
  <si>
    <t>General Notes</t>
  </si>
  <si>
    <t xml:space="preserve">Version:  </t>
  </si>
  <si>
    <t xml:space="preserve">Update Date : </t>
  </si>
  <si>
    <t>Validity Date:</t>
  </si>
  <si>
    <t>Currency:</t>
  </si>
  <si>
    <t>A 搭建制作物</t>
  </si>
  <si>
    <t>No. 
序号</t>
  </si>
  <si>
    <t>Items
项目</t>
  </si>
  <si>
    <t>Descriptions
规格描述</t>
  </si>
  <si>
    <t>Cities
城市</t>
  </si>
  <si>
    <t>Days
天数</t>
  </si>
  <si>
    <t>Qty
数量</t>
  </si>
  <si>
    <t>Unit
单位</t>
  </si>
  <si>
    <t>Unit Price
单价</t>
  </si>
  <si>
    <t>Amount
金额</t>
  </si>
  <si>
    <t>A-1</t>
  </si>
  <si>
    <t>欢迎门</t>
  </si>
  <si>
    <t>组</t>
  </si>
  <si>
    <t>A-2</t>
  </si>
  <si>
    <t>主舞台</t>
  </si>
  <si>
    <t>平米</t>
  </si>
  <si>
    <t>A-3</t>
  </si>
  <si>
    <t>网络空间站（左侧墙体）</t>
  </si>
  <si>
    <t>木质裱写真画面；
规格：L3000mmxH2200mmxW500</t>
  </si>
  <si>
    <t>A-4</t>
  </si>
  <si>
    <t>网络空间站（右侧墙体）</t>
  </si>
  <si>
    <t>木质裱写真画面；
规格：L2800mmxH2200mmxW500</t>
  </si>
  <si>
    <t>A-5</t>
  </si>
  <si>
    <t>网络空间站（金属框架-两侧）</t>
  </si>
  <si>
    <t>A-6</t>
  </si>
  <si>
    <t>网络空间站（金属框架-顶部）</t>
  </si>
  <si>
    <t>A-7</t>
  </si>
  <si>
    <t>网络空间站（金属框架-中间）</t>
  </si>
  <si>
    <t>A-8</t>
  </si>
  <si>
    <t>网络空间概念图</t>
  </si>
  <si>
    <t>木质裱写真画面，正面局部磁条（14块）；
规格：L4000mmxH2200mm；</t>
  </si>
  <si>
    <t>A-9</t>
  </si>
  <si>
    <t>网络空间概念图（互动桌）</t>
  </si>
  <si>
    <t>木质裱写真画面，圆形摁钮，光带，灯孔；
规格：L1350mmxH1200mmxW900mm；</t>
  </si>
  <si>
    <t>A-10</t>
  </si>
  <si>
    <t>网络空间十字路口（右侧墙体）</t>
  </si>
  <si>
    <t>木质裱写真画面，KT立板，地台贴地胶画面，地台H50mm；
规格：L4000mmxH2200mmxW500mm；</t>
  </si>
  <si>
    <t>A-11</t>
  </si>
  <si>
    <t>网络空间十字路口（左侧墙体）</t>
  </si>
  <si>
    <t>木质裱写真画面；
规格：L2000mmxH2200mmxW500mm；</t>
  </si>
  <si>
    <t>A-12</t>
  </si>
  <si>
    <t>网络空间十字路口（互动桌）</t>
  </si>
  <si>
    <t>A-13</t>
  </si>
  <si>
    <t>网络空间头脑风暴</t>
  </si>
  <si>
    <t>木质背墙裱画面；地台贴地胶画面，地台H50mm；
规格：L2500mmxH2200mmxW500mm</t>
  </si>
  <si>
    <t>A-14</t>
  </si>
  <si>
    <t>合影墙</t>
  </si>
  <si>
    <t>木质背墙裱画面；
规格：L2600mmxH2000mmxW500mm</t>
  </si>
  <si>
    <t>A-15</t>
  </si>
  <si>
    <t>指示牌</t>
  </si>
  <si>
    <t>金属底座喷漆，面为亚克力即时贴文字
规格：W400mmxH600mm*总H1000mm</t>
  </si>
  <si>
    <t>A-16</t>
  </si>
  <si>
    <t>电料</t>
  </si>
  <si>
    <t>项</t>
  </si>
  <si>
    <t>A-17</t>
  </si>
  <si>
    <t>人工费</t>
  </si>
  <si>
    <t>布、撤人工</t>
  </si>
  <si>
    <t>人/工</t>
  </si>
  <si>
    <t>A-18</t>
  </si>
  <si>
    <t>人工往返交通</t>
  </si>
  <si>
    <t>往返北京交通费</t>
  </si>
  <si>
    <t>A-19</t>
  </si>
  <si>
    <t>搭建运输</t>
  </si>
  <si>
    <t>单次</t>
  </si>
  <si>
    <t>合计：</t>
  </si>
  <si>
    <t>木质结构，外部喷漆饰面，内含发光灯箱：
规格L900mmxW900mmxH700mm</t>
    <phoneticPr fontId="38" type="noConversion"/>
  </si>
  <si>
    <t>金属框喷漆，铁架黑色喷漆，透明亚克力板，白色即时贴文字
规格：W500mmxH2200mm（正面）</t>
    <phoneticPr fontId="38" type="noConversion"/>
  </si>
  <si>
    <t>金属框架喷漆，中间渔线串白色亚克力条
规格：L3000mmxW1500mm（顶部）</t>
    <phoneticPr fontId="38" type="noConversion"/>
  </si>
  <si>
    <t>金属框架喷漆，中间渔线串白色亚克力条；
规格：W1500mmxH2200mm（侧面）</t>
    <phoneticPr fontId="38" type="noConversion"/>
  </si>
  <si>
    <t>金属框架喷漆，中间渔线串白色亚克力条L5000mmxH3000mmxD1000mm</t>
    <phoneticPr fontId="38" type="noConversion"/>
  </si>
  <si>
    <t>立体Logo，不发光，木质底座，透明亚克力板；
规格：L2000mmxH1200mmxW400mm；</t>
    <phoneticPr fontId="38" type="noConversion"/>
  </si>
  <si>
    <t>立体小车</t>
    <phoneticPr fontId="38" type="noConversion"/>
  </si>
  <si>
    <t>个</t>
    <phoneticPr fontId="38" type="noConversion"/>
  </si>
  <si>
    <t>最终价格：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</si>
</sst>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_(* #,##0.00_);_(* \(#,##0.00\);_(* &quot;-&quot;??_);_(@_)"/>
    <numFmt numFmtId="177" formatCode="_ &quot;￥&quot;* #,##0.00_ ;_ &quot;￥&quot;* \-#,##0.00_ ;_ &quot;￥&quot;* &quot;-&quot;??_ ;_ @_ "/>
    <numFmt numFmtId="178" formatCode="0_);[Red]\(0\)"/>
    <numFmt numFmtId="179" formatCode="#,##0_ "/>
  </numFmts>
  <fonts count="39" x14ac:knownFonts="1">
    <font>
      <sz val="11"/>
      <color indexed="8"/>
      <name val="宋体"/>
      <charset val="134"/>
    </font>
    <font>
      <b/>
      <sz val="9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  <font>
      <b/>
      <sz val="9"/>
      <color indexed="63"/>
      <name val="微软雅黑"/>
      <family val="2"/>
      <charset val="134"/>
    </font>
    <font>
      <sz val="9"/>
      <name val="微软雅黑"/>
      <family val="2"/>
      <charset val="134"/>
    </font>
    <font>
      <b/>
      <sz val="1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indexed="9"/>
      <name val="微软雅黑"/>
      <family val="2"/>
      <charset val="134"/>
    </font>
    <font>
      <sz val="18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0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0" fillId="0" borderId="0">
      <alignment vertical="center"/>
    </xf>
    <xf numFmtId="176" fontId="20" fillId="0" borderId="0" applyFont="0" applyFill="0" applyBorder="0" applyAlignment="0" applyProtection="0">
      <alignment vertical="center"/>
    </xf>
    <xf numFmtId="0" fontId="20" fillId="0" borderId="0"/>
    <xf numFmtId="0" fontId="12" fillId="0" borderId="0"/>
    <xf numFmtId="9" fontId="20" fillId="0" borderId="0" applyFont="0" applyFill="0" applyBorder="0" applyAlignment="0" applyProtection="0">
      <alignment vertical="center"/>
    </xf>
    <xf numFmtId="9" fontId="12" fillId="0" borderId="0" applyFill="0" applyBorder="0" applyAlignment="0" applyProtection="0"/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2" fillId="0" borderId="0"/>
    <xf numFmtId="0" fontId="18" fillId="4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0" borderId="0"/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4" borderId="15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32" fillId="21" borderId="23" applyNumberFormat="0" applyAlignment="0" applyProtection="0">
      <alignment vertical="center"/>
    </xf>
    <xf numFmtId="0" fontId="32" fillId="21" borderId="2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4" borderId="16" applyNumberFormat="0" applyAlignment="0" applyProtection="0">
      <alignment vertical="center"/>
    </xf>
    <xf numFmtId="0" fontId="35" fillId="14" borderId="16" applyNumberFormat="0" applyAlignment="0" applyProtection="0">
      <alignment vertical="center"/>
    </xf>
    <xf numFmtId="0" fontId="35" fillId="14" borderId="16" applyNumberFormat="0" applyAlignment="0" applyProtection="0">
      <alignment vertical="center"/>
    </xf>
    <xf numFmtId="0" fontId="35" fillId="14" borderId="16" applyNumberFormat="0" applyAlignment="0" applyProtection="0">
      <alignment vertical="center"/>
    </xf>
    <xf numFmtId="0" fontId="36" fillId="0" borderId="0">
      <alignment vertical="center"/>
    </xf>
    <xf numFmtId="0" fontId="20" fillId="10" borderId="17" applyNumberFormat="0" applyFont="0" applyAlignment="0" applyProtection="0">
      <alignment vertical="center"/>
    </xf>
    <xf numFmtId="0" fontId="20" fillId="10" borderId="17" applyNumberFormat="0" applyFont="0" applyAlignment="0" applyProtection="0">
      <alignment vertical="center"/>
    </xf>
    <xf numFmtId="0" fontId="20" fillId="10" borderId="17" applyNumberFormat="0" applyFont="0" applyAlignment="0" applyProtection="0">
      <alignment vertical="center"/>
    </xf>
    <xf numFmtId="0" fontId="20" fillId="10" borderId="17" applyNumberFormat="0" applyFont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7" applyFont="1" applyAlignment="1">
      <alignment vertical="center"/>
    </xf>
    <xf numFmtId="0" fontId="1" fillId="0" borderId="0" xfId="17" applyFont="1" applyAlignment="1">
      <alignment vertical="center"/>
    </xf>
    <xf numFmtId="0" fontId="1" fillId="0" borderId="0" xfId="17" applyFo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8" fontId="4" fillId="0" borderId="0" xfId="0" applyNumberFormat="1" applyFont="1" applyAlignment="1">
      <alignment horizontal="center" vertical="center" wrapText="1"/>
    </xf>
    <xf numFmtId="38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17" applyFont="1" applyAlignment="1">
      <alignment horizontal="center" vertical="center"/>
    </xf>
    <xf numFmtId="0" fontId="1" fillId="0" borderId="0" xfId="17" applyFont="1" applyAlignment="1">
      <alignment vertical="center" wrapText="1"/>
    </xf>
    <xf numFmtId="0" fontId="9" fillId="0" borderId="0" xfId="17" applyNumberFormat="1" applyFont="1" applyAlignment="1">
      <alignment horizontal="center" vertical="center"/>
    </xf>
    <xf numFmtId="178" fontId="9" fillId="0" borderId="0" xfId="17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17" applyFont="1" applyFill="1" applyAlignment="1"/>
    <xf numFmtId="0" fontId="12" fillId="0" borderId="0" xfId="17" applyFont="1" applyFill="1" applyAlignment="1"/>
    <xf numFmtId="0" fontId="13" fillId="0" borderId="0" xfId="0" applyFont="1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31" fontId="13" fillId="0" borderId="0" xfId="0" applyNumberFormat="1" applyFont="1" applyAlignment="1"/>
    <xf numFmtId="0" fontId="10" fillId="0" borderId="0" xfId="0" applyFont="1" applyAlignment="1">
      <alignment horizontal="left" wrapText="1"/>
    </xf>
    <xf numFmtId="38" fontId="13" fillId="0" borderId="0" xfId="0" applyNumberFormat="1" applyFont="1" applyAlignment="1">
      <alignment horizontal="left"/>
    </xf>
    <xf numFmtId="14" fontId="13" fillId="0" borderId="0" xfId="0" applyNumberFormat="1" applyFont="1" applyAlignment="1"/>
    <xf numFmtId="14" fontId="13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38" fontId="4" fillId="0" borderId="2" xfId="0" applyNumberFormat="1" applyFont="1" applyBorder="1" applyAlignment="1">
      <alignment horizontal="center" vertical="center" wrapText="1"/>
    </xf>
    <xf numFmtId="3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79" fontId="15" fillId="2" borderId="3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38" fontId="15" fillId="2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38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/>
    </xf>
    <xf numFmtId="178" fontId="5" fillId="3" borderId="7" xfId="0" applyNumberFormat="1" applyFont="1" applyFill="1" applyBorder="1" applyAlignment="1">
      <alignment horizontal="left" vertical="center" wrapText="1"/>
    </xf>
    <xf numFmtId="38" fontId="5" fillId="3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178" fontId="5" fillId="3" borderId="9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" fillId="0" borderId="0" xfId="7" applyFont="1" applyAlignment="1">
      <alignment horizontal="right" vertical="center"/>
    </xf>
    <xf numFmtId="0" fontId="7" fillId="0" borderId="0" xfId="7" applyFont="1" applyBorder="1" applyAlignment="1">
      <alignment vertical="center"/>
    </xf>
    <xf numFmtId="38" fontId="1" fillId="0" borderId="0" xfId="17" applyNumberFormat="1" applyFont="1" applyAlignment="1">
      <alignment vertical="center"/>
    </xf>
    <xf numFmtId="178" fontId="1" fillId="0" borderId="0" xfId="17" applyNumberFormat="1" applyFont="1" applyAlignment="1">
      <alignment vertical="center"/>
    </xf>
    <xf numFmtId="178" fontId="1" fillId="0" borderId="0" xfId="17" applyNumberFormat="1" applyFont="1"/>
    <xf numFmtId="38" fontId="2" fillId="0" borderId="0" xfId="0" applyNumberFormat="1" applyFont="1" applyAlignment="1"/>
    <xf numFmtId="38" fontId="4" fillId="0" borderId="11" xfId="0" applyNumberFormat="1" applyFont="1" applyBorder="1" applyAlignment="1">
      <alignment horizontal="center" vertical="center"/>
    </xf>
    <xf numFmtId="38" fontId="15" fillId="2" borderId="12" xfId="0" applyNumberFormat="1" applyFont="1" applyFill="1" applyBorder="1" applyAlignment="1">
      <alignment horizontal="center" vertical="center" wrapText="1"/>
    </xf>
    <xf numFmtId="38" fontId="5" fillId="3" borderId="1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38" fontId="5" fillId="3" borderId="14" xfId="0" applyNumberFormat="1" applyFont="1" applyFill="1" applyBorder="1" applyAlignment="1">
      <alignment horizontal="center" vertical="center"/>
    </xf>
    <xf numFmtId="0" fontId="37" fillId="3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/>
    </xf>
    <xf numFmtId="0" fontId="6" fillId="0" borderId="0" xfId="7" applyFont="1" applyBorder="1" applyAlignment="1">
      <alignment horizontal="left" vertical="center"/>
    </xf>
    <xf numFmtId="0" fontId="7" fillId="0" borderId="0" xfId="7" applyFont="1" applyBorder="1" applyAlignment="1">
      <alignment horizontal="center"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 wrapText="1"/>
    </xf>
  </cellXfs>
  <cellStyles count="100">
    <cellStyle name="0,0_x000a__x000a_NA_x000a__x000a_" xfId="24"/>
    <cellStyle name="0,0_x000a__x000a_NA_x000a__x000a_ 2" xfId="17"/>
    <cellStyle name="0,0_x000d__x000a_NA_x000d__x000a_" xfId="10"/>
    <cellStyle name="0,0_x000d__x000d_NA_x000d__x000d_" xfId="7"/>
    <cellStyle name="20% - 强调文字颜色 1 2" xfId="1"/>
    <cellStyle name="20% - 强调文字颜色 2 2" xfId="26"/>
    <cellStyle name="20% - 强调文字颜色 3 2" xfId="27"/>
    <cellStyle name="20% - 强调文字颜色 4 2" xfId="23"/>
    <cellStyle name="20% - 强调文字颜色 5 2" xfId="28"/>
    <cellStyle name="20% - 强调文字颜色 6 2" xfId="29"/>
    <cellStyle name="40% - 强调文字颜色 1 2" xfId="12"/>
    <cellStyle name="40% - 强调文字颜色 2 2" xfId="13"/>
    <cellStyle name="40% - 强调文字颜色 3 2" xfId="31"/>
    <cellStyle name="40% - 强调文字颜色 4 2" xfId="11"/>
    <cellStyle name="40% - 强调文字颜色 5 2" xfId="14"/>
    <cellStyle name="40% - 强调文字颜色 6 2" xfId="32"/>
    <cellStyle name="60% - 强调文字颜色 1 2" xfId="33"/>
    <cellStyle name="60% - 强调文字颜色 2 2" xfId="35"/>
    <cellStyle name="60% - 强调文字颜色 3 2" xfId="36"/>
    <cellStyle name="60% - 强调文字颜色 4 2" xfId="37"/>
    <cellStyle name="60% - 强调文字颜色 5 2" xfId="38"/>
    <cellStyle name="60% - 强调文字颜色 6 2" xfId="39"/>
    <cellStyle name="Comma 2" xfId="5"/>
    <cellStyle name="Normal 2" xfId="40"/>
    <cellStyle name="百分比 2" xfId="41"/>
    <cellStyle name="百分比 2 2" xfId="42"/>
    <cellStyle name="百分比 3" xfId="43"/>
    <cellStyle name="百分比 3 2" xfId="44"/>
    <cellStyle name="百分比 4" xfId="8"/>
    <cellStyle name="百分比 4 2" xfId="46"/>
    <cellStyle name="百分比 5" xfId="9"/>
    <cellStyle name="标题 1 2" xfId="45"/>
    <cellStyle name="标题 1 3" xfId="47"/>
    <cellStyle name="标题 2 2" xfId="48"/>
    <cellStyle name="标题 2 3" xfId="49"/>
    <cellStyle name="标题 3 2" xfId="50"/>
    <cellStyle name="标题 3 3" xfId="51"/>
    <cellStyle name="标题 4 2" xfId="52"/>
    <cellStyle name="标题 4 3" xfId="54"/>
    <cellStyle name="标题 5" xfId="55"/>
    <cellStyle name="标题 6" xfId="56"/>
    <cellStyle name="差 2" xfId="57"/>
    <cellStyle name="差 3" xfId="58"/>
    <cellStyle name="常规" xfId="0" builtinId="0"/>
    <cellStyle name="常规 2" xfId="59"/>
    <cellStyle name="常规 2 2" xfId="60"/>
    <cellStyle name="常规 2 2 2" xfId="61"/>
    <cellStyle name="常规 2 3" xfId="62"/>
    <cellStyle name="常规 2 3 2" xfId="63"/>
    <cellStyle name="常规 2 4" xfId="64"/>
    <cellStyle name="常规 2 4 2" xfId="65"/>
    <cellStyle name="常规 2 5" xfId="67"/>
    <cellStyle name="常规 3" xfId="22"/>
    <cellStyle name="常规 3 2" xfId="68"/>
    <cellStyle name="常规 4" xfId="69"/>
    <cellStyle name="常规 4 2" xfId="70"/>
    <cellStyle name="常规 5" xfId="34"/>
    <cellStyle name="常规 5 2" xfId="6"/>
    <cellStyle name="常规 6" xfId="4"/>
    <cellStyle name="好 2" xfId="71"/>
    <cellStyle name="好 3" xfId="72"/>
    <cellStyle name="汇总 2" xfId="73"/>
    <cellStyle name="汇总 2 2" xfId="53"/>
    <cellStyle name="汇总 3" xfId="74"/>
    <cellStyle name="汇总 4" xfId="75"/>
    <cellStyle name="货币 4" xfId="76"/>
    <cellStyle name="计算 2" xfId="3"/>
    <cellStyle name="计算 2 2" xfId="30"/>
    <cellStyle name="计算 3" xfId="19"/>
    <cellStyle name="计算 4" xfId="20"/>
    <cellStyle name="检查单元格 2" xfId="77"/>
    <cellStyle name="检查单元格 3" xfId="78"/>
    <cellStyle name="解释性文本 2" xfId="79"/>
    <cellStyle name="解释性文本 3" xfId="80"/>
    <cellStyle name="警告文本 2" xfId="81"/>
    <cellStyle name="警告文本 3" xfId="82"/>
    <cellStyle name="链接单元格 2" xfId="83"/>
    <cellStyle name="链接单元格 3" xfId="15"/>
    <cellStyle name="千位分隔 2" xfId="84"/>
    <cellStyle name="强调文字颜色 1 2" xfId="85"/>
    <cellStyle name="强调文字颜色 2 2" xfId="86"/>
    <cellStyle name="强调文字颜色 3 2" xfId="87"/>
    <cellStyle name="强调文字颜色 4 2" xfId="66"/>
    <cellStyle name="强调文字颜色 5 2" xfId="88"/>
    <cellStyle name="强调文字颜色 6 2" xfId="89"/>
    <cellStyle name="适中 2" xfId="21"/>
    <cellStyle name="适中 3" xfId="90"/>
    <cellStyle name="输出 2" xfId="16"/>
    <cellStyle name="输出 2 2" xfId="25"/>
    <cellStyle name="输出 3" xfId="2"/>
    <cellStyle name="输出 4" xfId="18"/>
    <cellStyle name="输入 2" xfId="91"/>
    <cellStyle name="输入 2 2" xfId="92"/>
    <cellStyle name="输入 3" xfId="93"/>
    <cellStyle name="输入 4" xfId="94"/>
    <cellStyle name="样式 1" xfId="95"/>
    <cellStyle name="注释 2" xfId="96"/>
    <cellStyle name="注释 2 2" xfId="97"/>
    <cellStyle name="注释 3" xfId="98"/>
    <cellStyle name="注释 4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104422</xdr:colOff>
      <xdr:row>0</xdr:row>
      <xdr:rowOff>76200</xdr:rowOff>
    </xdr:from>
    <xdr:to>
      <xdr:col>8</xdr:col>
      <xdr:colOff>563914</xdr:colOff>
      <xdr:row>0</xdr:row>
      <xdr:rowOff>241282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9235" y="76200"/>
          <a:ext cx="1247140" cy="16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34" zoomScale="90" zoomScaleNormal="90" zoomScalePageLayoutView="90" workbookViewId="0">
      <selection activeCell="I48" sqref="I48"/>
    </sheetView>
  </sheetViews>
  <sheetFormatPr defaultColWidth="10" defaultRowHeight="15" outlineLevelRow="1" x14ac:dyDescent="0.25"/>
  <cols>
    <col min="1" max="1" width="17" style="6" customWidth="1"/>
    <col min="2" max="2" width="30.109375" style="7" customWidth="1"/>
    <col min="3" max="3" width="55.109375" style="8" customWidth="1"/>
    <col min="4" max="5" width="8.88671875" style="8" customWidth="1"/>
    <col min="6" max="6" width="5.109375" style="9" customWidth="1"/>
    <col min="7" max="7" width="9.88671875" style="9" customWidth="1"/>
    <col min="8" max="8" width="10.33203125" style="9" customWidth="1"/>
    <col min="9" max="9" width="9.6640625" style="9" customWidth="1"/>
    <col min="10" max="10" width="39.109375" style="10" customWidth="1"/>
    <col min="11" max="11" width="13.109375" style="11" customWidth="1"/>
    <col min="12" max="248" width="10" style="11"/>
    <col min="249" max="249" width="33" style="11" customWidth="1"/>
    <col min="250" max="250" width="36.109375" style="11" customWidth="1"/>
    <col min="251" max="251" width="56" style="11" customWidth="1"/>
    <col min="252" max="253" width="8.6640625" style="11" customWidth="1"/>
    <col min="254" max="254" width="10.88671875" style="11" customWidth="1"/>
    <col min="255" max="255" width="10" style="11" customWidth="1"/>
    <col min="256" max="504" width="10" style="11"/>
    <col min="505" max="505" width="33" style="11" customWidth="1"/>
    <col min="506" max="506" width="36.109375" style="11" customWidth="1"/>
    <col min="507" max="507" width="56" style="11" customWidth="1"/>
    <col min="508" max="509" width="8.6640625" style="11" customWidth="1"/>
    <col min="510" max="510" width="10.88671875" style="11" customWidth="1"/>
    <col min="511" max="511" width="10" style="11" customWidth="1"/>
    <col min="512" max="760" width="10" style="11"/>
    <col min="761" max="761" width="33" style="11" customWidth="1"/>
    <col min="762" max="762" width="36.109375" style="11" customWidth="1"/>
    <col min="763" max="763" width="56" style="11" customWidth="1"/>
    <col min="764" max="765" width="8.6640625" style="11" customWidth="1"/>
    <col min="766" max="766" width="10.88671875" style="11" customWidth="1"/>
    <col min="767" max="767" width="10" style="11" customWidth="1"/>
    <col min="768" max="1016" width="10" style="11"/>
    <col min="1017" max="1017" width="33" style="11" customWidth="1"/>
    <col min="1018" max="1018" width="36.109375" style="11" customWidth="1"/>
    <col min="1019" max="1019" width="56" style="11" customWidth="1"/>
    <col min="1020" max="1021" width="8.6640625" style="11" customWidth="1"/>
    <col min="1022" max="1022" width="10.88671875" style="11" customWidth="1"/>
    <col min="1023" max="1023" width="10" style="11" customWidth="1"/>
    <col min="1024" max="1272" width="10" style="11"/>
    <col min="1273" max="1273" width="33" style="11" customWidth="1"/>
    <col min="1274" max="1274" width="36.109375" style="11" customWidth="1"/>
    <col min="1275" max="1275" width="56" style="11" customWidth="1"/>
    <col min="1276" max="1277" width="8.6640625" style="11" customWidth="1"/>
    <col min="1278" max="1278" width="10.88671875" style="11" customWidth="1"/>
    <col min="1279" max="1279" width="10" style="11" customWidth="1"/>
    <col min="1280" max="1528" width="10" style="11"/>
    <col min="1529" max="1529" width="33" style="11" customWidth="1"/>
    <col min="1530" max="1530" width="36.109375" style="11" customWidth="1"/>
    <col min="1531" max="1531" width="56" style="11" customWidth="1"/>
    <col min="1532" max="1533" width="8.6640625" style="11" customWidth="1"/>
    <col min="1534" max="1534" width="10.88671875" style="11" customWidth="1"/>
    <col min="1535" max="1535" width="10" style="11" customWidth="1"/>
    <col min="1536" max="1784" width="10" style="11"/>
    <col min="1785" max="1785" width="33" style="11" customWidth="1"/>
    <col min="1786" max="1786" width="36.109375" style="11" customWidth="1"/>
    <col min="1787" max="1787" width="56" style="11" customWidth="1"/>
    <col min="1788" max="1789" width="8.6640625" style="11" customWidth="1"/>
    <col min="1790" max="1790" width="10.88671875" style="11" customWidth="1"/>
    <col min="1791" max="1791" width="10" style="11" customWidth="1"/>
    <col min="1792" max="2040" width="10" style="11"/>
    <col min="2041" max="2041" width="33" style="11" customWidth="1"/>
    <col min="2042" max="2042" width="36.109375" style="11" customWidth="1"/>
    <col min="2043" max="2043" width="56" style="11" customWidth="1"/>
    <col min="2044" max="2045" width="8.6640625" style="11" customWidth="1"/>
    <col min="2046" max="2046" width="10.88671875" style="11" customWidth="1"/>
    <col min="2047" max="2047" width="10" style="11" customWidth="1"/>
    <col min="2048" max="2296" width="10" style="11"/>
    <col min="2297" max="2297" width="33" style="11" customWidth="1"/>
    <col min="2298" max="2298" width="36.109375" style="11" customWidth="1"/>
    <col min="2299" max="2299" width="56" style="11" customWidth="1"/>
    <col min="2300" max="2301" width="8.6640625" style="11" customWidth="1"/>
    <col min="2302" max="2302" width="10.88671875" style="11" customWidth="1"/>
    <col min="2303" max="2303" width="10" style="11" customWidth="1"/>
    <col min="2304" max="2552" width="10" style="11"/>
    <col min="2553" max="2553" width="33" style="11" customWidth="1"/>
    <col min="2554" max="2554" width="36.109375" style="11" customWidth="1"/>
    <col min="2555" max="2555" width="56" style="11" customWidth="1"/>
    <col min="2556" max="2557" width="8.6640625" style="11" customWidth="1"/>
    <col min="2558" max="2558" width="10.88671875" style="11" customWidth="1"/>
    <col min="2559" max="2559" width="10" style="11" customWidth="1"/>
    <col min="2560" max="2808" width="10" style="11"/>
    <col min="2809" max="2809" width="33" style="11" customWidth="1"/>
    <col min="2810" max="2810" width="36.109375" style="11" customWidth="1"/>
    <col min="2811" max="2811" width="56" style="11" customWidth="1"/>
    <col min="2812" max="2813" width="8.6640625" style="11" customWidth="1"/>
    <col min="2814" max="2814" width="10.88671875" style="11" customWidth="1"/>
    <col min="2815" max="2815" width="10" style="11" customWidth="1"/>
    <col min="2816" max="3064" width="10" style="11"/>
    <col min="3065" max="3065" width="33" style="11" customWidth="1"/>
    <col min="3066" max="3066" width="36.109375" style="11" customWidth="1"/>
    <col min="3067" max="3067" width="56" style="11" customWidth="1"/>
    <col min="3068" max="3069" width="8.6640625" style="11" customWidth="1"/>
    <col min="3070" max="3070" width="10.88671875" style="11" customWidth="1"/>
    <col min="3071" max="3071" width="10" style="11" customWidth="1"/>
    <col min="3072" max="3320" width="10" style="11"/>
    <col min="3321" max="3321" width="33" style="11" customWidth="1"/>
    <col min="3322" max="3322" width="36.109375" style="11" customWidth="1"/>
    <col min="3323" max="3323" width="56" style="11" customWidth="1"/>
    <col min="3324" max="3325" width="8.6640625" style="11" customWidth="1"/>
    <col min="3326" max="3326" width="10.88671875" style="11" customWidth="1"/>
    <col min="3327" max="3327" width="10" style="11" customWidth="1"/>
    <col min="3328" max="3576" width="10" style="11"/>
    <col min="3577" max="3577" width="33" style="11" customWidth="1"/>
    <col min="3578" max="3578" width="36.109375" style="11" customWidth="1"/>
    <col min="3579" max="3579" width="56" style="11" customWidth="1"/>
    <col min="3580" max="3581" width="8.6640625" style="11" customWidth="1"/>
    <col min="3582" max="3582" width="10.88671875" style="11" customWidth="1"/>
    <col min="3583" max="3583" width="10" style="11" customWidth="1"/>
    <col min="3584" max="3832" width="10" style="11"/>
    <col min="3833" max="3833" width="33" style="11" customWidth="1"/>
    <col min="3834" max="3834" width="36.109375" style="11" customWidth="1"/>
    <col min="3835" max="3835" width="56" style="11" customWidth="1"/>
    <col min="3836" max="3837" width="8.6640625" style="11" customWidth="1"/>
    <col min="3838" max="3838" width="10.88671875" style="11" customWidth="1"/>
    <col min="3839" max="3839" width="10" style="11" customWidth="1"/>
    <col min="3840" max="4088" width="10" style="11"/>
    <col min="4089" max="4089" width="33" style="11" customWidth="1"/>
    <col min="4090" max="4090" width="36.109375" style="11" customWidth="1"/>
    <col min="4091" max="4091" width="56" style="11" customWidth="1"/>
    <col min="4092" max="4093" width="8.6640625" style="11" customWidth="1"/>
    <col min="4094" max="4094" width="10.88671875" style="11" customWidth="1"/>
    <col min="4095" max="4095" width="10" style="11" customWidth="1"/>
    <col min="4096" max="4344" width="10" style="11"/>
    <col min="4345" max="4345" width="33" style="11" customWidth="1"/>
    <col min="4346" max="4346" width="36.109375" style="11" customWidth="1"/>
    <col min="4347" max="4347" width="56" style="11" customWidth="1"/>
    <col min="4348" max="4349" width="8.6640625" style="11" customWidth="1"/>
    <col min="4350" max="4350" width="10.88671875" style="11" customWidth="1"/>
    <col min="4351" max="4351" width="10" style="11" customWidth="1"/>
    <col min="4352" max="4600" width="10" style="11"/>
    <col min="4601" max="4601" width="33" style="11" customWidth="1"/>
    <col min="4602" max="4602" width="36.109375" style="11" customWidth="1"/>
    <col min="4603" max="4603" width="56" style="11" customWidth="1"/>
    <col min="4604" max="4605" width="8.6640625" style="11" customWidth="1"/>
    <col min="4606" max="4606" width="10.88671875" style="11" customWidth="1"/>
    <col min="4607" max="4607" width="10" style="11" customWidth="1"/>
    <col min="4608" max="4856" width="10" style="11"/>
    <col min="4857" max="4857" width="33" style="11" customWidth="1"/>
    <col min="4858" max="4858" width="36.109375" style="11" customWidth="1"/>
    <col min="4859" max="4859" width="56" style="11" customWidth="1"/>
    <col min="4860" max="4861" width="8.6640625" style="11" customWidth="1"/>
    <col min="4862" max="4862" width="10.88671875" style="11" customWidth="1"/>
    <col min="4863" max="4863" width="10" style="11" customWidth="1"/>
    <col min="4864" max="5112" width="10" style="11"/>
    <col min="5113" max="5113" width="33" style="11" customWidth="1"/>
    <col min="5114" max="5114" width="36.109375" style="11" customWidth="1"/>
    <col min="5115" max="5115" width="56" style="11" customWidth="1"/>
    <col min="5116" max="5117" width="8.6640625" style="11" customWidth="1"/>
    <col min="5118" max="5118" width="10.88671875" style="11" customWidth="1"/>
    <col min="5119" max="5119" width="10" style="11" customWidth="1"/>
    <col min="5120" max="5368" width="10" style="11"/>
    <col min="5369" max="5369" width="33" style="11" customWidth="1"/>
    <col min="5370" max="5370" width="36.109375" style="11" customWidth="1"/>
    <col min="5371" max="5371" width="56" style="11" customWidth="1"/>
    <col min="5372" max="5373" width="8.6640625" style="11" customWidth="1"/>
    <col min="5374" max="5374" width="10.88671875" style="11" customWidth="1"/>
    <col min="5375" max="5375" width="10" style="11" customWidth="1"/>
    <col min="5376" max="5624" width="10" style="11"/>
    <col min="5625" max="5625" width="33" style="11" customWidth="1"/>
    <col min="5626" max="5626" width="36.109375" style="11" customWidth="1"/>
    <col min="5627" max="5627" width="56" style="11" customWidth="1"/>
    <col min="5628" max="5629" width="8.6640625" style="11" customWidth="1"/>
    <col min="5630" max="5630" width="10.88671875" style="11" customWidth="1"/>
    <col min="5631" max="5631" width="10" style="11" customWidth="1"/>
    <col min="5632" max="5880" width="10" style="11"/>
    <col min="5881" max="5881" width="33" style="11" customWidth="1"/>
    <col min="5882" max="5882" width="36.109375" style="11" customWidth="1"/>
    <col min="5883" max="5883" width="56" style="11" customWidth="1"/>
    <col min="5884" max="5885" width="8.6640625" style="11" customWidth="1"/>
    <col min="5886" max="5886" width="10.88671875" style="11" customWidth="1"/>
    <col min="5887" max="5887" width="10" style="11" customWidth="1"/>
    <col min="5888" max="6136" width="10" style="11"/>
    <col min="6137" max="6137" width="33" style="11" customWidth="1"/>
    <col min="6138" max="6138" width="36.109375" style="11" customWidth="1"/>
    <col min="6139" max="6139" width="56" style="11" customWidth="1"/>
    <col min="6140" max="6141" width="8.6640625" style="11" customWidth="1"/>
    <col min="6142" max="6142" width="10.88671875" style="11" customWidth="1"/>
    <col min="6143" max="6143" width="10" style="11" customWidth="1"/>
    <col min="6144" max="6392" width="10" style="11"/>
    <col min="6393" max="6393" width="33" style="11" customWidth="1"/>
    <col min="6394" max="6394" width="36.109375" style="11" customWidth="1"/>
    <col min="6395" max="6395" width="56" style="11" customWidth="1"/>
    <col min="6396" max="6397" width="8.6640625" style="11" customWidth="1"/>
    <col min="6398" max="6398" width="10.88671875" style="11" customWidth="1"/>
    <col min="6399" max="6399" width="10" style="11" customWidth="1"/>
    <col min="6400" max="6648" width="10" style="11"/>
    <col min="6649" max="6649" width="33" style="11" customWidth="1"/>
    <col min="6650" max="6650" width="36.109375" style="11" customWidth="1"/>
    <col min="6651" max="6651" width="56" style="11" customWidth="1"/>
    <col min="6652" max="6653" width="8.6640625" style="11" customWidth="1"/>
    <col min="6654" max="6654" width="10.88671875" style="11" customWidth="1"/>
    <col min="6655" max="6655" width="10" style="11" customWidth="1"/>
    <col min="6656" max="6904" width="10" style="11"/>
    <col min="6905" max="6905" width="33" style="11" customWidth="1"/>
    <col min="6906" max="6906" width="36.109375" style="11" customWidth="1"/>
    <col min="6907" max="6907" width="56" style="11" customWidth="1"/>
    <col min="6908" max="6909" width="8.6640625" style="11" customWidth="1"/>
    <col min="6910" max="6910" width="10.88671875" style="11" customWidth="1"/>
    <col min="6911" max="6911" width="10" style="11" customWidth="1"/>
    <col min="6912" max="7160" width="10" style="11"/>
    <col min="7161" max="7161" width="33" style="11" customWidth="1"/>
    <col min="7162" max="7162" width="36.109375" style="11" customWidth="1"/>
    <col min="7163" max="7163" width="56" style="11" customWidth="1"/>
    <col min="7164" max="7165" width="8.6640625" style="11" customWidth="1"/>
    <col min="7166" max="7166" width="10.88671875" style="11" customWidth="1"/>
    <col min="7167" max="7167" width="10" style="11" customWidth="1"/>
    <col min="7168" max="7416" width="10" style="11"/>
    <col min="7417" max="7417" width="33" style="11" customWidth="1"/>
    <col min="7418" max="7418" width="36.109375" style="11" customWidth="1"/>
    <col min="7419" max="7419" width="56" style="11" customWidth="1"/>
    <col min="7420" max="7421" width="8.6640625" style="11" customWidth="1"/>
    <col min="7422" max="7422" width="10.88671875" style="11" customWidth="1"/>
    <col min="7423" max="7423" width="10" style="11" customWidth="1"/>
    <col min="7424" max="7672" width="10" style="11"/>
    <col min="7673" max="7673" width="33" style="11" customWidth="1"/>
    <col min="7674" max="7674" width="36.109375" style="11" customWidth="1"/>
    <col min="7675" max="7675" width="56" style="11" customWidth="1"/>
    <col min="7676" max="7677" width="8.6640625" style="11" customWidth="1"/>
    <col min="7678" max="7678" width="10.88671875" style="11" customWidth="1"/>
    <col min="7679" max="7679" width="10" style="11" customWidth="1"/>
    <col min="7680" max="7928" width="10" style="11"/>
    <col min="7929" max="7929" width="33" style="11" customWidth="1"/>
    <col min="7930" max="7930" width="36.109375" style="11" customWidth="1"/>
    <col min="7931" max="7931" width="56" style="11" customWidth="1"/>
    <col min="7932" max="7933" width="8.6640625" style="11" customWidth="1"/>
    <col min="7934" max="7934" width="10.88671875" style="11" customWidth="1"/>
    <col min="7935" max="7935" width="10" style="11" customWidth="1"/>
    <col min="7936" max="8184" width="10" style="11"/>
    <col min="8185" max="8185" width="33" style="11" customWidth="1"/>
    <col min="8186" max="8186" width="36.109375" style="11" customWidth="1"/>
    <col min="8187" max="8187" width="56" style="11" customWidth="1"/>
    <col min="8188" max="8189" width="8.6640625" style="11" customWidth="1"/>
    <col min="8190" max="8190" width="10.88671875" style="11" customWidth="1"/>
    <col min="8191" max="8191" width="10" style="11" customWidth="1"/>
    <col min="8192" max="8440" width="10" style="11"/>
    <col min="8441" max="8441" width="33" style="11" customWidth="1"/>
    <col min="8442" max="8442" width="36.109375" style="11" customWidth="1"/>
    <col min="8443" max="8443" width="56" style="11" customWidth="1"/>
    <col min="8444" max="8445" width="8.6640625" style="11" customWidth="1"/>
    <col min="8446" max="8446" width="10.88671875" style="11" customWidth="1"/>
    <col min="8447" max="8447" width="10" style="11" customWidth="1"/>
    <col min="8448" max="8696" width="10" style="11"/>
    <col min="8697" max="8697" width="33" style="11" customWidth="1"/>
    <col min="8698" max="8698" width="36.109375" style="11" customWidth="1"/>
    <col min="8699" max="8699" width="56" style="11" customWidth="1"/>
    <col min="8700" max="8701" width="8.6640625" style="11" customWidth="1"/>
    <col min="8702" max="8702" width="10.88671875" style="11" customWidth="1"/>
    <col min="8703" max="8703" width="10" style="11" customWidth="1"/>
    <col min="8704" max="8952" width="10" style="11"/>
    <col min="8953" max="8953" width="33" style="11" customWidth="1"/>
    <col min="8954" max="8954" width="36.109375" style="11" customWidth="1"/>
    <col min="8955" max="8955" width="56" style="11" customWidth="1"/>
    <col min="8956" max="8957" width="8.6640625" style="11" customWidth="1"/>
    <col min="8958" max="8958" width="10.88671875" style="11" customWidth="1"/>
    <col min="8959" max="8959" width="10" style="11" customWidth="1"/>
    <col min="8960" max="9208" width="10" style="11"/>
    <col min="9209" max="9209" width="33" style="11" customWidth="1"/>
    <col min="9210" max="9210" width="36.109375" style="11" customWidth="1"/>
    <col min="9211" max="9211" width="56" style="11" customWidth="1"/>
    <col min="9212" max="9213" width="8.6640625" style="11" customWidth="1"/>
    <col min="9214" max="9214" width="10.88671875" style="11" customWidth="1"/>
    <col min="9215" max="9215" width="10" style="11" customWidth="1"/>
    <col min="9216" max="9464" width="10" style="11"/>
    <col min="9465" max="9465" width="33" style="11" customWidth="1"/>
    <col min="9466" max="9466" width="36.109375" style="11" customWidth="1"/>
    <col min="9467" max="9467" width="56" style="11" customWidth="1"/>
    <col min="9468" max="9469" width="8.6640625" style="11" customWidth="1"/>
    <col min="9470" max="9470" width="10.88671875" style="11" customWidth="1"/>
    <col min="9471" max="9471" width="10" style="11" customWidth="1"/>
    <col min="9472" max="9720" width="10" style="11"/>
    <col min="9721" max="9721" width="33" style="11" customWidth="1"/>
    <col min="9722" max="9722" width="36.109375" style="11" customWidth="1"/>
    <col min="9723" max="9723" width="56" style="11" customWidth="1"/>
    <col min="9724" max="9725" width="8.6640625" style="11" customWidth="1"/>
    <col min="9726" max="9726" width="10.88671875" style="11" customWidth="1"/>
    <col min="9727" max="9727" width="10" style="11" customWidth="1"/>
    <col min="9728" max="9976" width="10" style="11"/>
    <col min="9977" max="9977" width="33" style="11" customWidth="1"/>
    <col min="9978" max="9978" width="36.109375" style="11" customWidth="1"/>
    <col min="9979" max="9979" width="56" style="11" customWidth="1"/>
    <col min="9980" max="9981" width="8.6640625" style="11" customWidth="1"/>
    <col min="9982" max="9982" width="10.88671875" style="11" customWidth="1"/>
    <col min="9983" max="9983" width="10" style="11" customWidth="1"/>
    <col min="9984" max="10232" width="10" style="11"/>
    <col min="10233" max="10233" width="33" style="11" customWidth="1"/>
    <col min="10234" max="10234" width="36.109375" style="11" customWidth="1"/>
    <col min="10235" max="10235" width="56" style="11" customWidth="1"/>
    <col min="10236" max="10237" width="8.6640625" style="11" customWidth="1"/>
    <col min="10238" max="10238" width="10.88671875" style="11" customWidth="1"/>
    <col min="10239" max="10239" width="10" style="11" customWidth="1"/>
    <col min="10240" max="10488" width="10" style="11"/>
    <col min="10489" max="10489" width="33" style="11" customWidth="1"/>
    <col min="10490" max="10490" width="36.109375" style="11" customWidth="1"/>
    <col min="10491" max="10491" width="56" style="11" customWidth="1"/>
    <col min="10492" max="10493" width="8.6640625" style="11" customWidth="1"/>
    <col min="10494" max="10494" width="10.88671875" style="11" customWidth="1"/>
    <col min="10495" max="10495" width="10" style="11" customWidth="1"/>
    <col min="10496" max="10744" width="10" style="11"/>
    <col min="10745" max="10745" width="33" style="11" customWidth="1"/>
    <col min="10746" max="10746" width="36.109375" style="11" customWidth="1"/>
    <col min="10747" max="10747" width="56" style="11" customWidth="1"/>
    <col min="10748" max="10749" width="8.6640625" style="11" customWidth="1"/>
    <col min="10750" max="10750" width="10.88671875" style="11" customWidth="1"/>
    <col min="10751" max="10751" width="10" style="11" customWidth="1"/>
    <col min="10752" max="11000" width="10" style="11"/>
    <col min="11001" max="11001" width="33" style="11" customWidth="1"/>
    <col min="11002" max="11002" width="36.109375" style="11" customWidth="1"/>
    <col min="11003" max="11003" width="56" style="11" customWidth="1"/>
    <col min="11004" max="11005" width="8.6640625" style="11" customWidth="1"/>
    <col min="11006" max="11006" width="10.88671875" style="11" customWidth="1"/>
    <col min="11007" max="11007" width="10" style="11" customWidth="1"/>
    <col min="11008" max="11256" width="10" style="11"/>
    <col min="11257" max="11257" width="33" style="11" customWidth="1"/>
    <col min="11258" max="11258" width="36.109375" style="11" customWidth="1"/>
    <col min="11259" max="11259" width="56" style="11" customWidth="1"/>
    <col min="11260" max="11261" width="8.6640625" style="11" customWidth="1"/>
    <col min="11262" max="11262" width="10.88671875" style="11" customWidth="1"/>
    <col min="11263" max="11263" width="10" style="11" customWidth="1"/>
    <col min="11264" max="11512" width="10" style="11"/>
    <col min="11513" max="11513" width="33" style="11" customWidth="1"/>
    <col min="11514" max="11514" width="36.109375" style="11" customWidth="1"/>
    <col min="11515" max="11515" width="56" style="11" customWidth="1"/>
    <col min="11516" max="11517" width="8.6640625" style="11" customWidth="1"/>
    <col min="11518" max="11518" width="10.88671875" style="11" customWidth="1"/>
    <col min="11519" max="11519" width="10" style="11" customWidth="1"/>
    <col min="11520" max="11768" width="10" style="11"/>
    <col min="11769" max="11769" width="33" style="11" customWidth="1"/>
    <col min="11770" max="11770" width="36.109375" style="11" customWidth="1"/>
    <col min="11771" max="11771" width="56" style="11" customWidth="1"/>
    <col min="11772" max="11773" width="8.6640625" style="11" customWidth="1"/>
    <col min="11774" max="11774" width="10.88671875" style="11" customWidth="1"/>
    <col min="11775" max="11775" width="10" style="11" customWidth="1"/>
    <col min="11776" max="12024" width="10" style="11"/>
    <col min="12025" max="12025" width="33" style="11" customWidth="1"/>
    <col min="12026" max="12026" width="36.109375" style="11" customWidth="1"/>
    <col min="12027" max="12027" width="56" style="11" customWidth="1"/>
    <col min="12028" max="12029" width="8.6640625" style="11" customWidth="1"/>
    <col min="12030" max="12030" width="10.88671875" style="11" customWidth="1"/>
    <col min="12031" max="12031" width="10" style="11" customWidth="1"/>
    <col min="12032" max="12280" width="10" style="11"/>
    <col min="12281" max="12281" width="33" style="11" customWidth="1"/>
    <col min="12282" max="12282" width="36.109375" style="11" customWidth="1"/>
    <col min="12283" max="12283" width="56" style="11" customWidth="1"/>
    <col min="12284" max="12285" width="8.6640625" style="11" customWidth="1"/>
    <col min="12286" max="12286" width="10.88671875" style="11" customWidth="1"/>
    <col min="12287" max="12287" width="10" style="11" customWidth="1"/>
    <col min="12288" max="12536" width="10" style="11"/>
    <col min="12537" max="12537" width="33" style="11" customWidth="1"/>
    <col min="12538" max="12538" width="36.109375" style="11" customWidth="1"/>
    <col min="12539" max="12539" width="56" style="11" customWidth="1"/>
    <col min="12540" max="12541" width="8.6640625" style="11" customWidth="1"/>
    <col min="12542" max="12542" width="10.88671875" style="11" customWidth="1"/>
    <col min="12543" max="12543" width="10" style="11" customWidth="1"/>
    <col min="12544" max="12792" width="10" style="11"/>
    <col min="12793" max="12793" width="33" style="11" customWidth="1"/>
    <col min="12794" max="12794" width="36.109375" style="11" customWidth="1"/>
    <col min="12795" max="12795" width="56" style="11" customWidth="1"/>
    <col min="12796" max="12797" width="8.6640625" style="11" customWidth="1"/>
    <col min="12798" max="12798" width="10.88671875" style="11" customWidth="1"/>
    <col min="12799" max="12799" width="10" style="11" customWidth="1"/>
    <col min="12800" max="13048" width="10" style="11"/>
    <col min="13049" max="13049" width="33" style="11" customWidth="1"/>
    <col min="13050" max="13050" width="36.109375" style="11" customWidth="1"/>
    <col min="13051" max="13051" width="56" style="11" customWidth="1"/>
    <col min="13052" max="13053" width="8.6640625" style="11" customWidth="1"/>
    <col min="13054" max="13054" width="10.88671875" style="11" customWidth="1"/>
    <col min="13055" max="13055" width="10" style="11" customWidth="1"/>
    <col min="13056" max="13304" width="10" style="11"/>
    <col min="13305" max="13305" width="33" style="11" customWidth="1"/>
    <col min="13306" max="13306" width="36.109375" style="11" customWidth="1"/>
    <col min="13307" max="13307" width="56" style="11" customWidth="1"/>
    <col min="13308" max="13309" width="8.6640625" style="11" customWidth="1"/>
    <col min="13310" max="13310" width="10.88671875" style="11" customWidth="1"/>
    <col min="13311" max="13311" width="10" style="11" customWidth="1"/>
    <col min="13312" max="13560" width="10" style="11"/>
    <col min="13561" max="13561" width="33" style="11" customWidth="1"/>
    <col min="13562" max="13562" width="36.109375" style="11" customWidth="1"/>
    <col min="13563" max="13563" width="56" style="11" customWidth="1"/>
    <col min="13564" max="13565" width="8.6640625" style="11" customWidth="1"/>
    <col min="13566" max="13566" width="10.88671875" style="11" customWidth="1"/>
    <col min="13567" max="13567" width="10" style="11" customWidth="1"/>
    <col min="13568" max="13816" width="10" style="11"/>
    <col min="13817" max="13817" width="33" style="11" customWidth="1"/>
    <col min="13818" max="13818" width="36.109375" style="11" customWidth="1"/>
    <col min="13819" max="13819" width="56" style="11" customWidth="1"/>
    <col min="13820" max="13821" width="8.6640625" style="11" customWidth="1"/>
    <col min="13822" max="13822" width="10.88671875" style="11" customWidth="1"/>
    <col min="13823" max="13823" width="10" style="11" customWidth="1"/>
    <col min="13824" max="14072" width="10" style="11"/>
    <col min="14073" max="14073" width="33" style="11" customWidth="1"/>
    <col min="14074" max="14074" width="36.109375" style="11" customWidth="1"/>
    <col min="14075" max="14075" width="56" style="11" customWidth="1"/>
    <col min="14076" max="14077" width="8.6640625" style="11" customWidth="1"/>
    <col min="14078" max="14078" width="10.88671875" style="11" customWidth="1"/>
    <col min="14079" max="14079" width="10" style="11" customWidth="1"/>
    <col min="14080" max="14328" width="10" style="11"/>
    <col min="14329" max="14329" width="33" style="11" customWidth="1"/>
    <col min="14330" max="14330" width="36.109375" style="11" customWidth="1"/>
    <col min="14331" max="14331" width="56" style="11" customWidth="1"/>
    <col min="14332" max="14333" width="8.6640625" style="11" customWidth="1"/>
    <col min="14334" max="14334" width="10.88671875" style="11" customWidth="1"/>
    <col min="14335" max="14335" width="10" style="11" customWidth="1"/>
    <col min="14336" max="14584" width="10" style="11"/>
    <col min="14585" max="14585" width="33" style="11" customWidth="1"/>
    <col min="14586" max="14586" width="36.109375" style="11" customWidth="1"/>
    <col min="14587" max="14587" width="56" style="11" customWidth="1"/>
    <col min="14588" max="14589" width="8.6640625" style="11" customWidth="1"/>
    <col min="14590" max="14590" width="10.88671875" style="11" customWidth="1"/>
    <col min="14591" max="14591" width="10" style="11" customWidth="1"/>
    <col min="14592" max="14840" width="10" style="11"/>
    <col min="14841" max="14841" width="33" style="11" customWidth="1"/>
    <col min="14842" max="14842" width="36.109375" style="11" customWidth="1"/>
    <col min="14843" max="14843" width="56" style="11" customWidth="1"/>
    <col min="14844" max="14845" width="8.6640625" style="11" customWidth="1"/>
    <col min="14846" max="14846" width="10.88671875" style="11" customWidth="1"/>
    <col min="14847" max="14847" width="10" style="11" customWidth="1"/>
    <col min="14848" max="15096" width="10" style="11"/>
    <col min="15097" max="15097" width="33" style="11" customWidth="1"/>
    <col min="15098" max="15098" width="36.109375" style="11" customWidth="1"/>
    <col min="15099" max="15099" width="56" style="11" customWidth="1"/>
    <col min="15100" max="15101" width="8.6640625" style="11" customWidth="1"/>
    <col min="15102" max="15102" width="10.88671875" style="11" customWidth="1"/>
    <col min="15103" max="15103" width="10" style="11" customWidth="1"/>
    <col min="15104" max="15352" width="10" style="11"/>
    <col min="15353" max="15353" width="33" style="11" customWidth="1"/>
    <col min="15354" max="15354" width="36.109375" style="11" customWidth="1"/>
    <col min="15355" max="15355" width="56" style="11" customWidth="1"/>
    <col min="15356" max="15357" width="8.6640625" style="11" customWidth="1"/>
    <col min="15358" max="15358" width="10.88671875" style="11" customWidth="1"/>
    <col min="15359" max="15359" width="10" style="11" customWidth="1"/>
    <col min="15360" max="15608" width="10" style="11"/>
    <col min="15609" max="15609" width="33" style="11" customWidth="1"/>
    <col min="15610" max="15610" width="36.109375" style="11" customWidth="1"/>
    <col min="15611" max="15611" width="56" style="11" customWidth="1"/>
    <col min="15612" max="15613" width="8.6640625" style="11" customWidth="1"/>
    <col min="15614" max="15614" width="10.88671875" style="11" customWidth="1"/>
    <col min="15615" max="15615" width="10" style="11" customWidth="1"/>
    <col min="15616" max="15864" width="10" style="11"/>
    <col min="15865" max="15865" width="33" style="11" customWidth="1"/>
    <col min="15866" max="15866" width="36.109375" style="11" customWidth="1"/>
    <col min="15867" max="15867" width="56" style="11" customWidth="1"/>
    <col min="15868" max="15869" width="8.6640625" style="11" customWidth="1"/>
    <col min="15870" max="15870" width="10.88671875" style="11" customWidth="1"/>
    <col min="15871" max="15871" width="10" style="11" customWidth="1"/>
    <col min="15872" max="16120" width="10" style="11"/>
    <col min="16121" max="16121" width="33" style="11" customWidth="1"/>
    <col min="16122" max="16122" width="36.109375" style="11" customWidth="1"/>
    <col min="16123" max="16123" width="56" style="11" customWidth="1"/>
    <col min="16124" max="16125" width="8.6640625" style="11" customWidth="1"/>
    <col min="16126" max="16126" width="10.88671875" style="11" customWidth="1"/>
    <col min="16127" max="16127" width="10" style="11" customWidth="1"/>
    <col min="16128" max="16384" width="10" style="11"/>
  </cols>
  <sheetData>
    <row r="1" spans="1:12" s="1" customFormat="1" ht="24.6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51"/>
      <c r="K1" s="52"/>
      <c r="L1" s="53"/>
    </row>
    <row r="2" spans="1:12" s="1" customFormat="1" ht="23.4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54"/>
      <c r="K2" s="54"/>
      <c r="L2" s="53"/>
    </row>
    <row r="3" spans="1:12" s="2" customFormat="1" ht="13.2" outlineLevel="1" x14ac:dyDescent="0.25">
      <c r="A3" s="12"/>
      <c r="B3" s="13"/>
      <c r="C3" s="13"/>
      <c r="D3" s="13"/>
      <c r="E3" s="13"/>
      <c r="F3" s="14"/>
      <c r="G3" s="14"/>
      <c r="H3" s="15"/>
      <c r="I3" s="55"/>
      <c r="J3" s="56"/>
    </row>
    <row r="4" spans="1:12" s="3" customFormat="1" ht="16.2" outlineLevel="1" x14ac:dyDescent="0.4">
      <c r="A4" s="16" t="s">
        <v>2</v>
      </c>
      <c r="B4" s="17"/>
      <c r="C4" s="18"/>
      <c r="D4" s="18"/>
      <c r="E4" s="18"/>
      <c r="F4" s="18"/>
      <c r="G4" s="18"/>
      <c r="H4" s="18"/>
      <c r="I4" s="18"/>
      <c r="J4" s="57"/>
    </row>
    <row r="5" spans="1:12" s="3" customFormat="1" ht="15.6" outlineLevel="1" x14ac:dyDescent="0.35">
      <c r="A5" s="19" t="s">
        <v>3</v>
      </c>
      <c r="B5" s="20" t="s">
        <v>4</v>
      </c>
      <c r="C5" s="21"/>
      <c r="D5" s="21"/>
      <c r="E5" s="21"/>
      <c r="F5" s="21"/>
      <c r="G5" s="21"/>
      <c r="H5" s="21"/>
      <c r="I5" s="21"/>
      <c r="J5" s="57"/>
    </row>
    <row r="6" spans="1:12" s="3" customFormat="1" ht="15.6" outlineLevel="1" x14ac:dyDescent="0.35">
      <c r="A6" s="22" t="s">
        <v>5</v>
      </c>
      <c r="B6" s="20" t="s">
        <v>6</v>
      </c>
      <c r="C6" s="21"/>
      <c r="D6" s="21"/>
      <c r="E6" s="21"/>
      <c r="F6" s="21"/>
      <c r="G6" s="21"/>
      <c r="H6" s="21"/>
      <c r="I6" s="21"/>
      <c r="J6" s="57"/>
    </row>
    <row r="7" spans="1:12" s="3" customFormat="1" ht="15.6" outlineLevel="1" x14ac:dyDescent="0.35">
      <c r="A7" s="23" t="s">
        <v>7</v>
      </c>
      <c r="B7" s="24" t="s">
        <v>8</v>
      </c>
      <c r="C7" s="21"/>
      <c r="D7" s="21"/>
      <c r="E7" s="21"/>
      <c r="F7" s="21"/>
      <c r="G7" s="21"/>
      <c r="H7" s="21"/>
      <c r="I7" s="21"/>
      <c r="J7" s="57"/>
    </row>
    <row r="8" spans="1:12" s="3" customFormat="1" ht="15.6" outlineLevel="1" x14ac:dyDescent="0.35">
      <c r="A8" s="23"/>
      <c r="B8" s="20"/>
      <c r="C8" s="21"/>
      <c r="D8" s="21"/>
      <c r="E8" s="21"/>
      <c r="F8" s="21"/>
      <c r="G8" s="21"/>
      <c r="H8" s="21"/>
      <c r="I8" s="21"/>
      <c r="J8" s="57"/>
    </row>
    <row r="9" spans="1:12" s="3" customFormat="1" ht="16.2" outlineLevel="1" x14ac:dyDescent="0.4">
      <c r="A9" s="25" t="s">
        <v>9</v>
      </c>
      <c r="B9" s="20"/>
      <c r="C9" s="21"/>
      <c r="D9" s="21"/>
      <c r="E9" s="21"/>
      <c r="F9" s="21"/>
      <c r="G9" s="21"/>
      <c r="H9" s="21"/>
      <c r="I9" s="21"/>
      <c r="J9" s="57"/>
    </row>
    <row r="10" spans="1:12" s="3" customFormat="1" ht="15.6" outlineLevel="1" x14ac:dyDescent="0.35">
      <c r="A10" s="19" t="s">
        <v>10</v>
      </c>
      <c r="B10" s="20"/>
      <c r="C10" s="21"/>
      <c r="D10" s="21"/>
      <c r="E10" s="21"/>
      <c r="F10" s="21"/>
      <c r="G10" s="21"/>
      <c r="H10" s="21"/>
      <c r="I10" s="21"/>
      <c r="J10" s="57"/>
    </row>
    <row r="11" spans="1:12" s="3" customFormat="1" ht="15.6" outlineLevel="1" x14ac:dyDescent="0.35">
      <c r="A11" s="19" t="s">
        <v>11</v>
      </c>
      <c r="B11" s="20"/>
      <c r="C11" s="21"/>
      <c r="D11" s="21"/>
      <c r="E11" s="21"/>
      <c r="F11" s="21"/>
      <c r="G11" s="21"/>
      <c r="H11" s="21"/>
      <c r="I11" s="21"/>
      <c r="J11" s="57"/>
    </row>
    <row r="12" spans="1:12" s="3" customFormat="1" ht="15.6" outlineLevel="1" x14ac:dyDescent="0.35">
      <c r="A12" s="19" t="s">
        <v>12</v>
      </c>
      <c r="B12" s="20"/>
      <c r="C12" s="21"/>
      <c r="D12" s="21"/>
      <c r="E12" s="21"/>
      <c r="F12" s="21"/>
      <c r="G12" s="21"/>
      <c r="H12" s="21"/>
      <c r="I12" s="21"/>
      <c r="J12" s="57"/>
    </row>
    <row r="13" spans="1:12" s="3" customFormat="1" ht="16.2" outlineLevel="1" x14ac:dyDescent="0.4">
      <c r="A13" s="25"/>
      <c r="B13" s="20"/>
      <c r="C13" s="21"/>
      <c r="D13" s="21"/>
      <c r="E13" s="21"/>
      <c r="F13" s="21"/>
      <c r="G13" s="21"/>
      <c r="H13" s="21"/>
      <c r="I13" s="21"/>
      <c r="J13" s="57"/>
    </row>
    <row r="14" spans="1:12" s="3" customFormat="1" ht="16.2" outlineLevel="1" x14ac:dyDescent="0.4">
      <c r="A14" s="25" t="s">
        <v>13</v>
      </c>
      <c r="B14" s="20"/>
      <c r="C14" s="21"/>
      <c r="D14" s="21"/>
      <c r="E14" s="21"/>
      <c r="F14" s="21"/>
      <c r="G14" s="21"/>
      <c r="H14" s="21"/>
      <c r="I14" s="21"/>
      <c r="J14" s="57"/>
    </row>
    <row r="15" spans="1:12" s="3" customFormat="1" ht="15.6" outlineLevel="1" x14ac:dyDescent="0.35">
      <c r="A15" s="26" t="s">
        <v>14</v>
      </c>
      <c r="B15" s="20"/>
      <c r="C15" s="21"/>
      <c r="D15" s="21"/>
      <c r="E15" s="21"/>
      <c r="F15" s="21"/>
      <c r="G15" s="21"/>
      <c r="H15" s="21"/>
      <c r="I15" s="21"/>
      <c r="J15" s="57"/>
    </row>
    <row r="16" spans="1:12" s="3" customFormat="1" ht="15.6" outlineLevel="1" x14ac:dyDescent="0.35">
      <c r="A16" s="26" t="s">
        <v>15</v>
      </c>
      <c r="B16" s="27"/>
      <c r="C16" s="28"/>
      <c r="D16" s="28"/>
      <c r="E16" s="28"/>
      <c r="F16" s="28"/>
      <c r="G16" s="28"/>
      <c r="H16" s="28"/>
      <c r="I16" s="28"/>
      <c r="J16" s="57"/>
    </row>
    <row r="17" spans="1:10" s="3" customFormat="1" ht="15.6" outlineLevel="1" x14ac:dyDescent="0.35">
      <c r="A17" s="26" t="s">
        <v>16</v>
      </c>
      <c r="B17" s="27"/>
      <c r="C17" s="28"/>
      <c r="D17" s="28"/>
      <c r="E17" s="28"/>
      <c r="F17" s="28"/>
      <c r="G17" s="28"/>
      <c r="H17" s="28"/>
      <c r="I17" s="28"/>
      <c r="J17" s="57"/>
    </row>
    <row r="18" spans="1:10" s="3" customFormat="1" ht="15.6" outlineLevel="1" x14ac:dyDescent="0.35">
      <c r="A18" s="23" t="s">
        <v>17</v>
      </c>
      <c r="B18" s="27"/>
      <c r="C18" s="28"/>
      <c r="D18" s="28"/>
      <c r="E18" s="28"/>
      <c r="F18" s="28"/>
      <c r="G18" s="28"/>
      <c r="H18" s="28"/>
      <c r="I18" s="28"/>
      <c r="J18" s="57"/>
    </row>
    <row r="19" spans="1:10" s="4" customFormat="1" ht="15.6" x14ac:dyDescent="0.35">
      <c r="A19" s="29"/>
      <c r="I19" s="58"/>
    </row>
    <row r="21" spans="1:10" ht="15.6" x14ac:dyDescent="0.25">
      <c r="A21" s="30" t="s">
        <v>18</v>
      </c>
      <c r="B21" s="31"/>
      <c r="C21" s="32"/>
      <c r="D21" s="32"/>
      <c r="E21" s="32"/>
      <c r="F21" s="33"/>
      <c r="G21" s="34"/>
      <c r="H21" s="34"/>
      <c r="I21" s="59"/>
    </row>
    <row r="22" spans="1:10" s="5" customFormat="1" ht="31.2" x14ac:dyDescent="0.25">
      <c r="A22" s="35" t="s">
        <v>19</v>
      </c>
      <c r="B22" s="36" t="s">
        <v>20</v>
      </c>
      <c r="C22" s="37" t="s">
        <v>21</v>
      </c>
      <c r="D22" s="37" t="s">
        <v>22</v>
      </c>
      <c r="E22" s="37" t="s">
        <v>23</v>
      </c>
      <c r="F22" s="37" t="s">
        <v>24</v>
      </c>
      <c r="G22" s="37" t="s">
        <v>25</v>
      </c>
      <c r="H22" s="37" t="s">
        <v>26</v>
      </c>
      <c r="I22" s="60" t="s">
        <v>27</v>
      </c>
      <c r="J22" s="10"/>
    </row>
    <row r="23" spans="1:10" ht="31.2" customHeight="1" x14ac:dyDescent="0.25">
      <c r="A23" s="38" t="s">
        <v>28</v>
      </c>
      <c r="B23" s="39" t="s">
        <v>29</v>
      </c>
      <c r="C23" s="69" t="s">
        <v>87</v>
      </c>
      <c r="D23" s="40">
        <v>1</v>
      </c>
      <c r="E23" s="40">
        <v>1</v>
      </c>
      <c r="F23" s="41">
        <v>1</v>
      </c>
      <c r="G23" s="41" t="s">
        <v>30</v>
      </c>
      <c r="H23" s="41">
        <v>5500</v>
      </c>
      <c r="I23" s="61">
        <f>F23*H23</f>
        <v>5500</v>
      </c>
    </row>
    <row r="24" spans="1:10" ht="32.25" customHeight="1" x14ac:dyDescent="0.25">
      <c r="A24" s="38" t="s">
        <v>31</v>
      </c>
      <c r="B24" s="39" t="s">
        <v>32</v>
      </c>
      <c r="C24" s="42" t="s">
        <v>88</v>
      </c>
      <c r="D24" s="40">
        <v>1</v>
      </c>
      <c r="E24" s="40">
        <v>1</v>
      </c>
      <c r="F24" s="41">
        <f>2*1.2</f>
        <v>2.4</v>
      </c>
      <c r="G24" s="41" t="s">
        <v>33</v>
      </c>
      <c r="H24" s="41">
        <v>1200</v>
      </c>
      <c r="I24" s="61">
        <f t="shared" ref="I24:I40" si="0">F24*H24</f>
        <v>2880</v>
      </c>
      <c r="J24" s="62"/>
    </row>
    <row r="25" spans="1:10" ht="70.95" customHeight="1" x14ac:dyDescent="0.25">
      <c r="A25" s="43" t="s">
        <v>34</v>
      </c>
      <c r="B25" s="39" t="s">
        <v>35</v>
      </c>
      <c r="C25" s="42" t="s">
        <v>36</v>
      </c>
      <c r="D25" s="40">
        <v>1</v>
      </c>
      <c r="E25" s="40">
        <v>1</v>
      </c>
      <c r="F25" s="41">
        <f>3*2.2</f>
        <v>6.6000000000000005</v>
      </c>
      <c r="G25" s="41" t="s">
        <v>33</v>
      </c>
      <c r="H25" s="41">
        <v>300</v>
      </c>
      <c r="I25" s="61">
        <f t="shared" ref="I25:I29" si="1">F25*H25</f>
        <v>1980.0000000000002</v>
      </c>
    </row>
    <row r="26" spans="1:10" ht="70.95" customHeight="1" x14ac:dyDescent="0.25">
      <c r="A26" s="38" t="s">
        <v>37</v>
      </c>
      <c r="B26" s="39" t="s">
        <v>38</v>
      </c>
      <c r="C26" s="42" t="s">
        <v>39</v>
      </c>
      <c r="D26" s="40">
        <v>1</v>
      </c>
      <c r="E26" s="40">
        <v>1</v>
      </c>
      <c r="F26" s="41">
        <f>2.8*2.2</f>
        <v>6.16</v>
      </c>
      <c r="G26" s="41" t="s">
        <v>33</v>
      </c>
      <c r="H26" s="41">
        <v>300</v>
      </c>
      <c r="I26" s="61">
        <f t="shared" ref="I26" si="2">F26*H26</f>
        <v>1848</v>
      </c>
    </row>
    <row r="27" spans="1:10" ht="49.2" customHeight="1" x14ac:dyDescent="0.25">
      <c r="A27" s="43" t="s">
        <v>40</v>
      </c>
      <c r="B27" s="44" t="s">
        <v>41</v>
      </c>
      <c r="C27" s="42" t="s">
        <v>86</v>
      </c>
      <c r="D27" s="40">
        <v>1</v>
      </c>
      <c r="E27" s="40">
        <v>1</v>
      </c>
      <c r="F27" s="41">
        <v>2</v>
      </c>
      <c r="G27" s="41" t="s">
        <v>30</v>
      </c>
      <c r="H27" s="41">
        <v>1500</v>
      </c>
      <c r="I27" s="61">
        <f t="shared" si="1"/>
        <v>3000</v>
      </c>
    </row>
    <row r="28" spans="1:10" ht="49.2" customHeight="1" x14ac:dyDescent="0.25">
      <c r="A28" s="38" t="s">
        <v>42</v>
      </c>
      <c r="B28" s="44" t="s">
        <v>43</v>
      </c>
      <c r="C28" s="42" t="s">
        <v>85</v>
      </c>
      <c r="D28" s="40">
        <v>1</v>
      </c>
      <c r="E28" s="40">
        <v>1</v>
      </c>
      <c r="F28" s="41">
        <v>2</v>
      </c>
      <c r="G28" s="41" t="s">
        <v>30</v>
      </c>
      <c r="H28" s="41">
        <v>2800</v>
      </c>
      <c r="I28" s="61">
        <f t="shared" ref="I28" si="3">F28*H28</f>
        <v>5600</v>
      </c>
    </row>
    <row r="29" spans="1:10" ht="30" x14ac:dyDescent="0.25">
      <c r="A29" s="43" t="s">
        <v>44</v>
      </c>
      <c r="B29" s="44" t="s">
        <v>45</v>
      </c>
      <c r="C29" s="42" t="s">
        <v>84</v>
      </c>
      <c r="D29" s="40">
        <v>1</v>
      </c>
      <c r="E29" s="40">
        <v>1</v>
      </c>
      <c r="F29" s="41">
        <v>1</v>
      </c>
      <c r="G29" s="41" t="s">
        <v>30</v>
      </c>
      <c r="H29" s="41">
        <v>1200</v>
      </c>
      <c r="I29" s="61">
        <f t="shared" si="1"/>
        <v>1200</v>
      </c>
    </row>
    <row r="30" spans="1:10" ht="30" x14ac:dyDescent="0.25">
      <c r="A30" s="38" t="s">
        <v>46</v>
      </c>
      <c r="B30" s="39" t="s">
        <v>47</v>
      </c>
      <c r="C30" s="42" t="s">
        <v>48</v>
      </c>
      <c r="D30" s="40">
        <v>1</v>
      </c>
      <c r="E30" s="40">
        <v>1</v>
      </c>
      <c r="F30" s="41">
        <v>8.8000000000000007</v>
      </c>
      <c r="G30" s="41" t="s">
        <v>33</v>
      </c>
      <c r="H30" s="41">
        <v>350</v>
      </c>
      <c r="I30" s="61">
        <f t="shared" si="0"/>
        <v>3080.0000000000005</v>
      </c>
    </row>
    <row r="31" spans="1:10" ht="30" x14ac:dyDescent="0.25">
      <c r="A31" s="43" t="s">
        <v>49</v>
      </c>
      <c r="B31" s="39" t="s">
        <v>50</v>
      </c>
      <c r="C31" s="42" t="s">
        <v>51</v>
      </c>
      <c r="D31" s="40">
        <v>1</v>
      </c>
      <c r="E31" s="40">
        <v>1</v>
      </c>
      <c r="F31" s="41">
        <f>1.35*1.2</f>
        <v>1.62</v>
      </c>
      <c r="G31" s="41" t="s">
        <v>33</v>
      </c>
      <c r="H31" s="41">
        <v>4500</v>
      </c>
      <c r="I31" s="61">
        <f t="shared" si="0"/>
        <v>7290.0000000000009</v>
      </c>
    </row>
    <row r="32" spans="1:10" ht="30" x14ac:dyDescent="0.25">
      <c r="A32" s="38" t="s">
        <v>52</v>
      </c>
      <c r="B32" s="44" t="s">
        <v>53</v>
      </c>
      <c r="C32" s="42" t="s">
        <v>54</v>
      </c>
      <c r="D32" s="40">
        <v>1</v>
      </c>
      <c r="E32" s="40">
        <v>1</v>
      </c>
      <c r="F32" s="41">
        <f>4*2.2</f>
        <v>8.8000000000000007</v>
      </c>
      <c r="G32" s="41" t="s">
        <v>33</v>
      </c>
      <c r="H32" s="41">
        <v>450</v>
      </c>
      <c r="I32" s="61">
        <f t="shared" si="0"/>
        <v>3960.0000000000005</v>
      </c>
    </row>
    <row r="33" spans="1:9" x14ac:dyDescent="0.25">
      <c r="A33" s="65"/>
      <c r="B33" s="44"/>
      <c r="C33" s="42" t="s">
        <v>89</v>
      </c>
      <c r="D33" s="40">
        <v>1</v>
      </c>
      <c r="E33" s="40" t="s">
        <v>90</v>
      </c>
      <c r="F33" s="41">
        <v>10</v>
      </c>
      <c r="G33" s="41" t="s">
        <v>90</v>
      </c>
      <c r="H33" s="41">
        <v>40</v>
      </c>
      <c r="I33" s="61">
        <f t="shared" si="0"/>
        <v>400</v>
      </c>
    </row>
    <row r="34" spans="1:9" ht="30" x14ac:dyDescent="0.25">
      <c r="A34" s="43" t="s">
        <v>55</v>
      </c>
      <c r="B34" s="44" t="s">
        <v>56</v>
      </c>
      <c r="C34" s="42" t="s">
        <v>57</v>
      </c>
      <c r="D34" s="40">
        <v>1</v>
      </c>
      <c r="E34" s="40">
        <v>1</v>
      </c>
      <c r="F34" s="41">
        <f>2*2.2</f>
        <v>4.4000000000000004</v>
      </c>
      <c r="G34" s="41" t="s">
        <v>33</v>
      </c>
      <c r="H34" s="41">
        <v>300</v>
      </c>
      <c r="I34" s="61">
        <f t="shared" si="0"/>
        <v>1320</v>
      </c>
    </row>
    <row r="35" spans="1:9" ht="36" customHeight="1" x14ac:dyDescent="0.25">
      <c r="A35" s="38" t="s">
        <v>58</v>
      </c>
      <c r="B35" s="44" t="s">
        <v>59</v>
      </c>
      <c r="C35" s="64" t="s">
        <v>83</v>
      </c>
      <c r="D35" s="40">
        <v>1</v>
      </c>
      <c r="E35" s="40">
        <v>1</v>
      </c>
      <c r="F35" s="41">
        <v>1</v>
      </c>
      <c r="G35" s="41" t="s">
        <v>30</v>
      </c>
      <c r="H35" s="41">
        <v>1500</v>
      </c>
      <c r="I35" s="61">
        <f t="shared" si="0"/>
        <v>1500</v>
      </c>
    </row>
    <row r="36" spans="1:9" ht="33.75" customHeight="1" x14ac:dyDescent="0.25">
      <c r="A36" s="43" t="s">
        <v>60</v>
      </c>
      <c r="B36" s="44" t="s">
        <v>61</v>
      </c>
      <c r="C36" s="42" t="s">
        <v>62</v>
      </c>
      <c r="D36" s="40">
        <v>1</v>
      </c>
      <c r="E36" s="40">
        <v>1</v>
      </c>
      <c r="F36" s="41">
        <f>2.5*2.2</f>
        <v>5.5</v>
      </c>
      <c r="G36" s="41" t="s">
        <v>33</v>
      </c>
      <c r="H36" s="41">
        <v>450</v>
      </c>
      <c r="I36" s="61">
        <f t="shared" si="0"/>
        <v>2475</v>
      </c>
    </row>
    <row r="37" spans="1:9" ht="30" x14ac:dyDescent="0.25">
      <c r="A37" s="38" t="s">
        <v>63</v>
      </c>
      <c r="B37" s="44" t="s">
        <v>64</v>
      </c>
      <c r="C37" s="42" t="s">
        <v>65</v>
      </c>
      <c r="D37" s="40">
        <v>1</v>
      </c>
      <c r="E37" s="40">
        <v>1</v>
      </c>
      <c r="F37" s="41">
        <f>2.6*2</f>
        <v>5.2</v>
      </c>
      <c r="G37" s="41" t="s">
        <v>33</v>
      </c>
      <c r="H37" s="41">
        <v>300</v>
      </c>
      <c r="I37" s="61">
        <f t="shared" ref="I37:I38" si="4">F37*H37</f>
        <v>1560</v>
      </c>
    </row>
    <row r="38" spans="1:9" ht="30" x14ac:dyDescent="0.25">
      <c r="A38" s="43" t="s">
        <v>66</v>
      </c>
      <c r="B38" s="45" t="s">
        <v>67</v>
      </c>
      <c r="C38" s="42" t="s">
        <v>68</v>
      </c>
      <c r="D38" s="40">
        <v>1</v>
      </c>
      <c r="E38" s="40">
        <v>1</v>
      </c>
      <c r="F38" s="41">
        <v>6</v>
      </c>
      <c r="G38" s="41" t="s">
        <v>30</v>
      </c>
      <c r="H38" s="41">
        <v>700</v>
      </c>
      <c r="I38" s="61">
        <f t="shared" si="4"/>
        <v>4200</v>
      </c>
    </row>
    <row r="39" spans="1:9" x14ac:dyDescent="0.25">
      <c r="A39" s="38" t="s">
        <v>69</v>
      </c>
      <c r="B39" s="45" t="s">
        <v>70</v>
      </c>
      <c r="C39" s="42"/>
      <c r="D39" s="40">
        <v>1</v>
      </c>
      <c r="E39" s="40">
        <v>1</v>
      </c>
      <c r="F39" s="41">
        <v>1</v>
      </c>
      <c r="G39" s="41" t="s">
        <v>71</v>
      </c>
      <c r="H39" s="41">
        <v>600</v>
      </c>
      <c r="I39" s="61">
        <f t="shared" ref="I39" si="5">F39*H39</f>
        <v>600</v>
      </c>
    </row>
    <row r="40" spans="1:9" ht="14.7" customHeight="1" x14ac:dyDescent="0.25">
      <c r="A40" s="43" t="s">
        <v>72</v>
      </c>
      <c r="B40" s="46" t="s">
        <v>73</v>
      </c>
      <c r="C40" s="47" t="s">
        <v>74</v>
      </c>
      <c r="D40" s="40">
        <v>1</v>
      </c>
      <c r="E40" s="40">
        <v>1</v>
      </c>
      <c r="F40" s="48">
        <v>18</v>
      </c>
      <c r="G40" s="48" t="s">
        <v>75</v>
      </c>
      <c r="H40" s="48">
        <v>400</v>
      </c>
      <c r="I40" s="61">
        <f t="shared" si="0"/>
        <v>7200</v>
      </c>
    </row>
    <row r="41" spans="1:9" ht="14.7" customHeight="1" x14ac:dyDescent="0.25">
      <c r="A41" s="38" t="s">
        <v>76</v>
      </c>
      <c r="B41" s="49" t="s">
        <v>77</v>
      </c>
      <c r="C41" s="50" t="s">
        <v>78</v>
      </c>
      <c r="D41" s="40">
        <v>1</v>
      </c>
      <c r="E41" s="40">
        <v>1</v>
      </c>
      <c r="F41" s="48">
        <v>2</v>
      </c>
      <c r="G41" s="48" t="s">
        <v>75</v>
      </c>
      <c r="H41" s="48">
        <v>1000</v>
      </c>
      <c r="I41" s="61">
        <f t="shared" ref="I41" si="6">F41*H41</f>
        <v>2000</v>
      </c>
    </row>
    <row r="42" spans="1:9" x14ac:dyDescent="0.25">
      <c r="A42" s="43" t="s">
        <v>79</v>
      </c>
      <c r="B42" s="49" t="s">
        <v>80</v>
      </c>
      <c r="C42" s="50"/>
      <c r="D42" s="40">
        <v>1</v>
      </c>
      <c r="E42" s="40">
        <v>1</v>
      </c>
      <c r="F42" s="48">
        <v>2</v>
      </c>
      <c r="G42" s="48" t="s">
        <v>81</v>
      </c>
      <c r="H42" s="48">
        <v>2000</v>
      </c>
      <c r="I42" s="61">
        <f t="shared" ref="I42" si="7">F42*H42</f>
        <v>4000</v>
      </c>
    </row>
    <row r="43" spans="1:9" ht="15.6" thickBot="1" x14ac:dyDescent="0.3">
      <c r="A43" s="68" t="s">
        <v>82</v>
      </c>
      <c r="B43" s="68"/>
      <c r="C43" s="68"/>
      <c r="D43" s="68"/>
      <c r="E43" s="68"/>
      <c r="F43" s="68"/>
      <c r="G43" s="68"/>
      <c r="H43" s="68"/>
      <c r="I43" s="63">
        <f>SUM(I23:I42)</f>
        <v>61593</v>
      </c>
    </row>
    <row r="44" spans="1:9" ht="15.6" thickBot="1" x14ac:dyDescent="0.3">
      <c r="A44" s="68" t="s">
        <v>91</v>
      </c>
      <c r="B44" s="68"/>
      <c r="C44" s="68"/>
      <c r="D44" s="68"/>
      <c r="E44" s="68"/>
      <c r="F44" s="68"/>
      <c r="G44" s="68"/>
      <c r="H44" s="68"/>
      <c r="I44" s="63">
        <v>61000</v>
      </c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</sheetData>
  <mergeCells count="4">
    <mergeCell ref="A1:I1"/>
    <mergeCell ref="A2:I2"/>
    <mergeCell ref="A43:H43"/>
    <mergeCell ref="A44:H44"/>
  </mergeCells>
  <phoneticPr fontId="3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  <Company>Shell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Yuan.Zhang</dc:creator>
  <cp:lastModifiedBy>LeonLuciffer</cp:lastModifiedBy>
  <cp:lastPrinted>2015-05-25T06:03:00Z</cp:lastPrinted>
  <dcterms:created xsi:type="dcterms:W3CDTF">2015-05-06T03:29:00Z</dcterms:created>
  <dcterms:modified xsi:type="dcterms:W3CDTF">2021-11-17T01:55:06Z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127164570C624774A2104690D5320690</vt:lpwstr>
  </property>
</Properties>
</file>