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zhangchen/Desktop/"/>
    </mc:Choice>
  </mc:AlternateContent>
  <xr:revisionPtr revIDLastSave="0" documentId="13_ncr:1_{8F3CF079-71C4-9B46-9C4F-5D321F08A7A4}" xr6:coauthVersionLast="45" xr6:coauthVersionMax="45" xr10:uidLastSave="{00000000-0000-0000-0000-000000000000}"/>
  <bookViews>
    <workbookView xWindow="0" yWindow="480" windowWidth="28800" windowHeight="16540" xr2:uid="{00000000-000D-0000-FFFF-FFFF00000000}"/>
  </bookViews>
  <sheets>
    <sheet name="UI设计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" l="1"/>
  <c r="H36" i="1" l="1"/>
  <c r="H37" i="1" s="1"/>
  <c r="H30" i="1"/>
  <c r="H33" i="1"/>
  <c r="H31" i="1"/>
  <c r="H29" i="1"/>
  <c r="H40" i="1"/>
  <c r="H32" i="1"/>
  <c r="H34" i="1"/>
  <c r="H35" i="1"/>
  <c r="A20" i="1"/>
  <c r="A19" i="1"/>
  <c r="H41" i="1"/>
  <c r="C19" i="1" l="1"/>
  <c r="C20" i="1"/>
  <c r="C22" i="1" l="1"/>
  <c r="C21" i="1"/>
  <c r="C23" i="1" s="1"/>
  <c r="C24" i="1" s="1"/>
</calcChain>
</file>

<file path=xl/sharedStrings.xml><?xml version="1.0" encoding="utf-8"?>
<sst xmlns="http://schemas.openxmlformats.org/spreadsheetml/2006/main" count="73" uniqueCount="56">
  <si>
    <t>序号</t>
  </si>
  <si>
    <t>项目</t>
  </si>
  <si>
    <t>说明</t>
  </si>
  <si>
    <t>单元费用</t>
  </si>
  <si>
    <t>备注</t>
  </si>
  <si>
    <t>合计</t>
    <phoneticPr fontId="4" type="noConversion"/>
  </si>
  <si>
    <t>单价</t>
    <phoneticPr fontId="3" type="noConversion"/>
  </si>
  <si>
    <t>数量</t>
    <phoneticPr fontId="3" type="noConversion"/>
  </si>
  <si>
    <t>小计</t>
    <phoneticPr fontId="4" type="noConversion"/>
  </si>
  <si>
    <t xml:space="preserve">北京博源意嘉市场咨询有限公司 </t>
    <phoneticPr fontId="3" type="noConversion"/>
  </si>
  <si>
    <t xml:space="preserve"> Quotation</t>
    <phoneticPr fontId="3" type="noConversion"/>
  </si>
  <si>
    <t>Client</t>
    <phoneticPr fontId="3" type="noConversion"/>
  </si>
  <si>
    <t>Company Name</t>
    <phoneticPr fontId="3" type="noConversion"/>
  </si>
  <si>
    <t xml:space="preserve">Project Name: </t>
    <phoneticPr fontId="3" type="noConversion"/>
  </si>
  <si>
    <t xml:space="preserve">Date &amp; Locations: </t>
    <phoneticPr fontId="3" type="noConversion"/>
  </si>
  <si>
    <t>EventPlus</t>
    <phoneticPr fontId="3" type="noConversion"/>
  </si>
  <si>
    <t xml:space="preserve">Contact: </t>
    <phoneticPr fontId="3" type="noConversion"/>
  </si>
  <si>
    <t>Telephone:</t>
    <phoneticPr fontId="3" type="noConversion"/>
  </si>
  <si>
    <t>Email:</t>
    <phoneticPr fontId="3" type="noConversion"/>
  </si>
  <si>
    <t>General Notes</t>
    <phoneticPr fontId="3" type="noConversion"/>
  </si>
  <si>
    <t xml:space="preserve">Version:  </t>
    <phoneticPr fontId="3" type="noConversion"/>
  </si>
  <si>
    <t xml:space="preserve">Update Date : </t>
    <phoneticPr fontId="3" type="noConversion"/>
  </si>
  <si>
    <t>Validity Date:</t>
    <phoneticPr fontId="3" type="noConversion"/>
  </si>
  <si>
    <t>Currency:</t>
    <phoneticPr fontId="3" type="noConversion"/>
  </si>
  <si>
    <t>Summary</t>
    <phoneticPr fontId="15" type="noConversion"/>
  </si>
  <si>
    <t>Rene Hou</t>
    <phoneticPr fontId="3" type="noConversion"/>
  </si>
  <si>
    <t xml:space="preserve">RMB </t>
    <phoneticPr fontId="3" type="noConversion"/>
  </si>
  <si>
    <t>Amount</t>
  </si>
  <si>
    <t xml:space="preserve">Remarks </t>
    <phoneticPr fontId="3" type="noConversion"/>
  </si>
  <si>
    <t>Sub-total</t>
    <phoneticPr fontId="3" type="noConversion"/>
  </si>
  <si>
    <t>Service  Charge（10%）</t>
    <phoneticPr fontId="3" type="noConversion"/>
  </si>
  <si>
    <t>Tax（6%）</t>
    <phoneticPr fontId="3" type="noConversion"/>
  </si>
  <si>
    <t>Grand Total</t>
    <phoneticPr fontId="3" type="noConversion"/>
  </si>
  <si>
    <t>renehou@eventplus.cn</t>
    <phoneticPr fontId="3" type="noConversion"/>
  </si>
  <si>
    <t>天数</t>
    <phoneticPr fontId="3" type="noConversion"/>
  </si>
  <si>
    <t>单位</t>
    <phoneticPr fontId="3" type="noConversion"/>
  </si>
  <si>
    <t>项目经理</t>
    <phoneticPr fontId="3" type="noConversion"/>
  </si>
  <si>
    <t>天</t>
    <phoneticPr fontId="3" type="noConversion"/>
  </si>
  <si>
    <t>项</t>
    <phoneticPr fontId="3" type="noConversion"/>
  </si>
  <si>
    <t>VWFS员工大会答题H5</t>
    <phoneticPr fontId="3" type="noConversion"/>
  </si>
  <si>
    <t>页面制作</t>
  </si>
  <si>
    <t>答题系统开发</t>
  </si>
  <si>
    <t>积分系统</t>
  </si>
  <si>
    <t>后台管理系统开发</t>
  </si>
  <si>
    <t>后台管理</t>
  </si>
  <si>
    <t>安卓、iOS页面适配</t>
  </si>
  <si>
    <t>服务器</t>
  </si>
  <si>
    <t>开发制作</t>
    <phoneticPr fontId="3" type="noConversion"/>
  </si>
  <si>
    <t>需求整理，项目管理，包括项目前期、执行、后期沟通，确保项目顺利进行</t>
    <phoneticPr fontId="3" type="noConversion"/>
  </si>
  <si>
    <t>根据确定好的KV进行H5页面设计（5页内）</t>
    <phoneticPr fontId="3" type="noConversion"/>
  </si>
  <si>
    <t>UI设计</t>
    <phoneticPr fontId="3" type="noConversion"/>
  </si>
  <si>
    <t>Part1：H5开发制作</t>
    <phoneticPr fontId="3" type="noConversion"/>
  </si>
  <si>
    <t>Part2：UI设计及服务</t>
    <phoneticPr fontId="3" type="noConversion"/>
  </si>
  <si>
    <t>大众汽车金融</t>
    <phoneticPr fontId="3" type="noConversion"/>
  </si>
  <si>
    <t>注册系统开发，与报名H5数据拉口对接</t>
    <phoneticPr fontId="3" type="noConversion"/>
  </si>
  <si>
    <t>V2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</si>
</sst>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;\¥\-#,##0"/>
    <numFmt numFmtId="177" formatCode="0_);[Red]\(0\)"/>
  </numFmts>
  <fonts count="25">
    <font>
      <sz val="11"/>
      <name val="宋体"/>
      <charset val="134"/>
    </font>
    <font>
      <sz val="11"/>
      <color indexed="8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微软雅黑"/>
      <family val="2"/>
      <charset val="134"/>
    </font>
    <font>
      <sz val="8"/>
      <name val="宋体"/>
      <family val="3"/>
      <charset val="134"/>
    </font>
    <font>
      <sz val="11"/>
      <name val="微软雅黑"/>
      <family val="2"/>
      <charset val="134"/>
    </font>
    <font>
      <sz val="10"/>
      <name val="宋体"/>
      <family val="3"/>
      <charset val="134"/>
    </font>
    <font>
      <b/>
      <sz val="12"/>
      <color theme="0"/>
      <name val="微软雅黑"/>
      <family val="2"/>
      <charset val="134"/>
    </font>
    <font>
      <sz val="8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Arial"/>
      <family val="2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sz val="9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D9E4B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23" fillId="0" borderId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38" fontId="0" fillId="0" borderId="0" xfId="0" applyNumberFormat="1" applyAlignment="1">
      <alignment horizontal="center" vertical="center"/>
    </xf>
    <xf numFmtId="38" fontId="1" fillId="6" borderId="1" xfId="0" applyNumberFormat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12" fillId="0" borderId="0" xfId="2" applyFont="1" applyAlignment="1">
      <alignment vertical="center"/>
    </xf>
    <xf numFmtId="0" fontId="8" fillId="0" borderId="0" xfId="3" applyFont="1"/>
    <xf numFmtId="0" fontId="15" fillId="0" borderId="0" xfId="3"/>
    <xf numFmtId="0" fontId="12" fillId="0" borderId="0" xfId="3" applyFont="1"/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38" fontId="20" fillId="0" borderId="0" xfId="0" applyNumberFormat="1" applyFont="1" applyAlignment="1">
      <alignment horizontal="center" vertical="center" wrapText="1"/>
    </xf>
    <xf numFmtId="38" fontId="19" fillId="0" borderId="0" xfId="0" applyNumberFormat="1" applyFont="1" applyAlignment="1">
      <alignment horizontal="center" vertical="center"/>
    </xf>
    <xf numFmtId="38" fontId="20" fillId="0" borderId="0" xfId="0" applyNumberFormat="1" applyFont="1" applyAlignment="1">
      <alignment horizontal="center" vertical="center"/>
    </xf>
    <xf numFmtId="38" fontId="21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38" fontId="1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5" fillId="0" borderId="0" xfId="3" applyFont="1"/>
    <xf numFmtId="0" fontId="20" fillId="0" borderId="0" xfId="0" applyFont="1" applyAlignment="1">
      <alignment horizontal="left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31" fontId="20" fillId="0" borderId="0" xfId="0" applyNumberFormat="1" applyFont="1" applyAlignment="1"/>
    <xf numFmtId="0" fontId="19" fillId="0" borderId="0" xfId="0" applyFont="1" applyAlignment="1">
      <alignment horizontal="left" wrapText="1"/>
    </xf>
    <xf numFmtId="38" fontId="20" fillId="0" borderId="0" xfId="0" applyNumberFormat="1" applyFont="1" applyAlignment="1">
      <alignment horizontal="left"/>
    </xf>
    <xf numFmtId="14" fontId="20" fillId="0" borderId="0" xfId="0" applyNumberFormat="1" applyFont="1" applyAlignment="1"/>
    <xf numFmtId="14" fontId="20" fillId="0" borderId="0" xfId="0" applyNumberFormat="1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38" fontId="22" fillId="2" borderId="1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176" fontId="1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8" fontId="20" fillId="0" borderId="1" xfId="0" applyNumberFormat="1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right" vertical="center"/>
    </xf>
    <xf numFmtId="38" fontId="14" fillId="0" borderId="0" xfId="0" applyNumberFormat="1" applyFont="1" applyBorder="1" applyAlignment="1">
      <alignment horizontal="center" vertical="center"/>
    </xf>
    <xf numFmtId="38" fontId="20" fillId="0" borderId="0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20" fillId="8" borderId="1" xfId="0" applyFont="1" applyFill="1" applyBorder="1" applyAlignment="1">
      <alignment horizontal="center" vertical="center"/>
    </xf>
    <xf numFmtId="38" fontId="20" fillId="8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38" fontId="19" fillId="8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38" fontId="8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38" fontId="19" fillId="3" borderId="1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left"/>
    </xf>
    <xf numFmtId="0" fontId="9" fillId="6" borderId="5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center" vertical="center"/>
    </xf>
    <xf numFmtId="0" fontId="11" fillId="6" borderId="6" xfId="0" applyFont="1" applyFill="1" applyBorder="1">
      <alignment vertical="center"/>
    </xf>
    <xf numFmtId="38" fontId="11" fillId="6" borderId="6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>
      <alignment vertical="center"/>
    </xf>
    <xf numFmtId="176" fontId="22" fillId="2" borderId="8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vertical="center" wrapText="1"/>
    </xf>
    <xf numFmtId="0" fontId="1" fillId="6" borderId="8" xfId="0" applyFont="1" applyFill="1" applyBorder="1">
      <alignment vertical="center"/>
    </xf>
    <xf numFmtId="38" fontId="19" fillId="8" borderId="8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8" fillId="0" borderId="1" xfId="0" applyNumberFormat="1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38" fontId="14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38" fontId="20" fillId="0" borderId="1" xfId="0" applyNumberFormat="1" applyFont="1" applyBorder="1" applyAlignment="1">
      <alignment horizontal="center" vertical="center"/>
    </xf>
    <xf numFmtId="0" fontId="20" fillId="4" borderId="1" xfId="0" applyFont="1" applyFill="1" applyBorder="1" applyAlignment="1">
      <alignment horizontal="right" vertical="center"/>
    </xf>
    <xf numFmtId="0" fontId="20" fillId="0" borderId="10" xfId="5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38" fontId="20" fillId="4" borderId="3" xfId="0" applyNumberFormat="1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right" vertical="center"/>
    </xf>
  </cellXfs>
  <cellStyles count="6">
    <cellStyle name="0,0_x000a__x000a_NA_x000a__x000a_ 2" xfId="3" xr:uid="{00000000-0005-0000-0000-000000000000}"/>
    <cellStyle name="0,0_x000d__x000d_NA_x000d__x000d_" xfId="2" xr:uid="{00000000-0005-0000-0000-000001000000}"/>
    <cellStyle name="常规" xfId="0" builtinId="0"/>
    <cellStyle name="常规 2" xfId="1" xr:uid="{00000000-0005-0000-0000-000003000000}"/>
    <cellStyle name="常规 2 2 2 2" xfId="4" xr:uid="{00000000-0005-0000-0000-000004000000}"/>
    <cellStyle name="常规 4" xfId="5" xr:uid="{00000000-0005-0000-0000-000005000000}"/>
  </cellStyles>
  <dxfs count="0"/>
  <tableStyles count="0" defaultTableStyle="TableStyleMedium9" defaultPivotStyle="PivotStyleLight16"/>
  <colors>
    <mruColors>
      <color rgb="FFD9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122800</xdr:colOff>
      <xdr:row>0</xdr:row>
      <xdr:rowOff>18005</xdr:rowOff>
    </xdr:from>
    <xdr:to>
      <xdr:col>8</xdr:col>
      <xdr:colOff>1370375</xdr:colOff>
      <xdr:row>1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A389DE8-F9F0-4A41-BD58-06032FA4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964" y="18005"/>
          <a:ext cx="1247575" cy="20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ehou@eventplu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topLeftCell="A21" zoomScale="99" zoomScaleNormal="101" zoomScaleSheetLayoutView="100" workbookViewId="0">
      <selection activeCell="C34" sqref="C34"/>
    </sheetView>
  </sheetViews>
  <sheetFormatPr baseColWidth="10" defaultColWidth="9" defaultRowHeight="14" outlineLevelRow="1"/>
  <cols>
    <col min="1" max="1" width="15.1640625" customWidth="1"/>
    <col min="2" max="2" width="16.5" style="2" customWidth="1"/>
    <col min="3" max="3" width="51" customWidth="1"/>
    <col min="4" max="4" width="12.5" style="7" customWidth="1"/>
    <col min="5" max="5" width="9" style="7" customWidth="1"/>
    <col min="6" max="6" width="8.33203125" style="1" customWidth="1"/>
    <col min="7" max="7" width="8.1640625" style="1" customWidth="1"/>
    <col min="8" max="8" width="11.5" style="9" customWidth="1"/>
    <col min="9" max="9" width="27.33203125" customWidth="1"/>
  </cols>
  <sheetData>
    <row r="1" spans="1:9" s="10" customFormat="1" ht="18">
      <c r="A1" s="88" t="s">
        <v>9</v>
      </c>
      <c r="B1" s="88"/>
      <c r="C1" s="88"/>
      <c r="D1" s="88"/>
      <c r="E1" s="88"/>
      <c r="F1" s="88"/>
      <c r="G1" s="88"/>
      <c r="H1" s="88"/>
      <c r="I1" s="88"/>
    </row>
    <row r="2" spans="1:9" s="10" customFormat="1" ht="21" customHeight="1">
      <c r="A2" s="89" t="s">
        <v>10</v>
      </c>
      <c r="B2" s="89"/>
      <c r="C2" s="89"/>
      <c r="D2" s="89"/>
      <c r="E2" s="89"/>
      <c r="F2" s="89"/>
      <c r="G2" s="89"/>
      <c r="H2" s="89"/>
      <c r="I2" s="89"/>
    </row>
    <row r="3" spans="1:9" s="13" customFormat="1" ht="16" outlineLevel="1">
      <c r="A3" s="24" t="s">
        <v>11</v>
      </c>
      <c r="B3" s="11"/>
      <c r="C3" s="25"/>
      <c r="D3" s="12"/>
      <c r="E3" s="12"/>
      <c r="F3" s="12"/>
      <c r="G3" s="12"/>
      <c r="H3" s="12"/>
      <c r="I3" s="12"/>
    </row>
    <row r="4" spans="1:9" s="13" customFormat="1" ht="17" outlineLevel="1">
      <c r="A4" s="26" t="s">
        <v>12</v>
      </c>
      <c r="B4" s="27" t="s">
        <v>53</v>
      </c>
      <c r="C4" s="28"/>
      <c r="D4" s="14"/>
      <c r="E4" s="14"/>
      <c r="F4" s="14"/>
      <c r="G4" s="14"/>
      <c r="H4" s="14"/>
      <c r="I4" s="14"/>
    </row>
    <row r="5" spans="1:9" s="13" customFormat="1" ht="17" outlineLevel="1">
      <c r="A5" s="29" t="s">
        <v>13</v>
      </c>
      <c r="B5" s="27" t="s">
        <v>39</v>
      </c>
      <c r="C5" s="28"/>
      <c r="D5" s="14"/>
      <c r="E5" s="14"/>
      <c r="F5" s="14"/>
      <c r="G5" s="14"/>
      <c r="H5" s="14"/>
      <c r="I5" s="14"/>
    </row>
    <row r="6" spans="1:9" s="13" customFormat="1" ht="17" outlineLevel="1">
      <c r="A6" s="30" t="s">
        <v>14</v>
      </c>
      <c r="B6" s="31"/>
      <c r="C6" s="28"/>
      <c r="D6" s="14"/>
      <c r="E6" s="14"/>
      <c r="F6" s="14"/>
      <c r="G6" s="14"/>
      <c r="H6" s="14"/>
      <c r="I6" s="14"/>
    </row>
    <row r="7" spans="1:9" s="13" customFormat="1" ht="17" outlineLevel="1">
      <c r="A7" s="32" t="s">
        <v>15</v>
      </c>
      <c r="B7" s="27"/>
      <c r="C7" s="28"/>
      <c r="D7" s="14"/>
      <c r="E7" s="14"/>
      <c r="F7" s="14"/>
      <c r="G7" s="14"/>
      <c r="H7" s="14"/>
      <c r="I7" s="14"/>
    </row>
    <row r="8" spans="1:9" s="13" customFormat="1" ht="17" outlineLevel="1">
      <c r="A8" s="26" t="s">
        <v>16</v>
      </c>
      <c r="B8" s="27" t="s">
        <v>25</v>
      </c>
      <c r="C8" s="28"/>
      <c r="D8" s="14"/>
      <c r="E8" s="14"/>
      <c r="F8" s="14"/>
      <c r="G8" s="14"/>
      <c r="H8" s="14"/>
      <c r="I8" s="14"/>
    </row>
    <row r="9" spans="1:9" s="13" customFormat="1" ht="17" outlineLevel="1">
      <c r="A9" s="26" t="s">
        <v>17</v>
      </c>
      <c r="B9" s="42">
        <v>13910173353</v>
      </c>
      <c r="C9" s="28"/>
      <c r="D9" s="14"/>
      <c r="E9" s="14"/>
      <c r="F9" s="14"/>
      <c r="G9" s="14"/>
      <c r="H9" s="14"/>
      <c r="I9" s="14"/>
    </row>
    <row r="10" spans="1:9" s="13" customFormat="1" ht="17" outlineLevel="1">
      <c r="A10" s="26" t="s">
        <v>18</v>
      </c>
      <c r="B10" s="42" t="s">
        <v>33</v>
      </c>
      <c r="C10" s="42"/>
      <c r="D10" s="14"/>
      <c r="E10" s="14"/>
      <c r="F10" s="14"/>
      <c r="G10" s="14"/>
      <c r="H10" s="14"/>
      <c r="I10" s="14"/>
    </row>
    <row r="11" spans="1:9" s="13" customFormat="1" ht="17" outlineLevel="1">
      <c r="A11" s="32"/>
      <c r="B11" s="27"/>
      <c r="C11" s="28"/>
      <c r="D11" s="14"/>
      <c r="E11" s="14"/>
      <c r="F11" s="14"/>
      <c r="G11" s="14"/>
      <c r="H11" s="14"/>
      <c r="I11" s="14"/>
    </row>
    <row r="12" spans="1:9" s="13" customFormat="1" ht="17" outlineLevel="1">
      <c r="A12" s="32" t="s">
        <v>19</v>
      </c>
      <c r="B12" s="27"/>
      <c r="C12" s="28"/>
      <c r="D12" s="14"/>
      <c r="E12" s="14"/>
      <c r="F12" s="14"/>
      <c r="G12" s="14"/>
      <c r="H12" s="14"/>
      <c r="I12" s="14"/>
    </row>
    <row r="13" spans="1:9" s="13" customFormat="1" ht="17" outlineLevel="1">
      <c r="A13" s="33" t="s">
        <v>20</v>
      </c>
      <c r="B13" s="27" t="s">
        <v>55</v>
      </c>
      <c r="C13" s="28"/>
      <c r="D13" s="14"/>
      <c r="E13" s="14"/>
      <c r="F13" s="14"/>
      <c r="G13" s="14"/>
      <c r="H13" s="14"/>
      <c r="I13" s="14"/>
    </row>
    <row r="14" spans="1:9" s="13" customFormat="1" ht="17" outlineLevel="1">
      <c r="A14" s="33" t="s">
        <v>21</v>
      </c>
      <c r="B14" s="62">
        <v>44502</v>
      </c>
      <c r="C14" s="35"/>
      <c r="D14" s="15"/>
      <c r="E14" s="15"/>
      <c r="F14" s="15"/>
      <c r="G14" s="15"/>
      <c r="H14" s="15"/>
      <c r="I14" s="15"/>
    </row>
    <row r="15" spans="1:9" s="13" customFormat="1" ht="17" outlineLevel="1">
      <c r="A15" s="33" t="s">
        <v>22</v>
      </c>
      <c r="B15" s="62">
        <v>44505</v>
      </c>
      <c r="C15" s="35"/>
      <c r="D15" s="15"/>
      <c r="E15" s="15"/>
      <c r="F15" s="15"/>
      <c r="G15" s="15"/>
      <c r="H15" s="15"/>
      <c r="I15" s="15"/>
    </row>
    <row r="16" spans="1:9" s="13" customFormat="1" ht="17" outlineLevel="1">
      <c r="A16" s="30" t="s">
        <v>23</v>
      </c>
      <c r="B16" s="34" t="s">
        <v>26</v>
      </c>
      <c r="C16" s="35"/>
      <c r="D16" s="15"/>
      <c r="E16" s="15"/>
      <c r="F16" s="15"/>
      <c r="G16" s="15"/>
      <c r="H16" s="15"/>
      <c r="I16" s="15"/>
    </row>
    <row r="17" spans="1:9" s="22" customFormat="1" ht="17">
      <c r="A17" s="16" t="s">
        <v>24</v>
      </c>
      <c r="B17" s="17"/>
      <c r="C17" s="18"/>
      <c r="D17" s="18"/>
      <c r="E17" s="18"/>
      <c r="F17" s="18"/>
      <c r="G17" s="19"/>
      <c r="H17" s="20"/>
      <c r="I17" s="21"/>
    </row>
    <row r="18" spans="1:9" s="22" customFormat="1" ht="16">
      <c r="A18" s="90">
        <v>9</v>
      </c>
      <c r="B18" s="90"/>
      <c r="C18" s="46" t="s">
        <v>27</v>
      </c>
      <c r="D18" s="90" t="s">
        <v>28</v>
      </c>
      <c r="E18" s="90"/>
      <c r="F18" s="90"/>
      <c r="G18" s="90"/>
      <c r="H18" s="90"/>
      <c r="I18" s="90"/>
    </row>
    <row r="19" spans="1:9" s="22" customFormat="1" ht="16">
      <c r="A19" s="86" t="str">
        <f>A27</f>
        <v>Part1：H5开发制作</v>
      </c>
      <c r="B19" s="86"/>
      <c r="C19" s="45">
        <f>H37</f>
        <v>30800</v>
      </c>
      <c r="D19" s="85"/>
      <c r="E19" s="85"/>
      <c r="F19" s="85"/>
      <c r="G19" s="85"/>
      <c r="H19" s="85"/>
      <c r="I19" s="85"/>
    </row>
    <row r="20" spans="1:9" s="22" customFormat="1" ht="16">
      <c r="A20" s="91" t="str">
        <f>A38</f>
        <v>Part2：UI设计及服务</v>
      </c>
      <c r="B20" s="92"/>
      <c r="C20" s="45">
        <f>H42</f>
        <v>10500</v>
      </c>
      <c r="D20" s="85"/>
      <c r="E20" s="85"/>
      <c r="F20" s="85"/>
      <c r="G20" s="85"/>
      <c r="H20" s="85"/>
      <c r="I20" s="85"/>
    </row>
    <row r="21" spans="1:9" s="22" customFormat="1" ht="16">
      <c r="A21" s="86" t="s">
        <v>29</v>
      </c>
      <c r="B21" s="86"/>
      <c r="C21" s="45">
        <f>SUM(C19:C20)</f>
        <v>41300</v>
      </c>
      <c r="D21" s="85"/>
      <c r="E21" s="85"/>
      <c r="F21" s="85"/>
      <c r="G21" s="85"/>
      <c r="H21" s="85"/>
      <c r="I21" s="85"/>
    </row>
    <row r="22" spans="1:9" s="22" customFormat="1" ht="16">
      <c r="A22" s="86" t="s">
        <v>30</v>
      </c>
      <c r="B22" s="86"/>
      <c r="C22" s="45">
        <f>(C19+C20)*10%</f>
        <v>4130</v>
      </c>
      <c r="D22" s="85"/>
      <c r="E22" s="85"/>
      <c r="F22" s="85"/>
      <c r="G22" s="85"/>
      <c r="H22" s="85"/>
      <c r="I22" s="85"/>
    </row>
    <row r="23" spans="1:9" s="22" customFormat="1" ht="16">
      <c r="A23" s="86" t="s">
        <v>31</v>
      </c>
      <c r="B23" s="86"/>
      <c r="C23" s="45">
        <f>(C21+C22)*0.06</f>
        <v>2725.7999999999997</v>
      </c>
      <c r="D23" s="85"/>
      <c r="E23" s="85"/>
      <c r="F23" s="85"/>
      <c r="G23" s="85"/>
      <c r="H23" s="85"/>
      <c r="I23" s="85"/>
    </row>
    <row r="24" spans="1:9" s="22" customFormat="1" ht="16">
      <c r="A24" s="86" t="s">
        <v>32</v>
      </c>
      <c r="B24" s="86"/>
      <c r="C24" s="23">
        <f>SUM(C21:H23)</f>
        <v>48155.8</v>
      </c>
      <c r="D24" s="85"/>
      <c r="E24" s="85"/>
      <c r="F24" s="85"/>
      <c r="G24" s="85"/>
      <c r="H24" s="85"/>
      <c r="I24" s="85"/>
    </row>
    <row r="25" spans="1:9" s="22" customFormat="1" ht="16">
      <c r="A25" s="47"/>
      <c r="B25" s="47"/>
      <c r="C25" s="48"/>
      <c r="D25" s="49"/>
      <c r="E25" s="49"/>
      <c r="F25" s="49"/>
      <c r="G25" s="49"/>
      <c r="H25" s="49"/>
      <c r="I25" s="49"/>
    </row>
    <row r="26" spans="1:9" s="22" customFormat="1" ht="16">
      <c r="A26" s="47"/>
      <c r="B26" s="47"/>
      <c r="C26" s="48"/>
      <c r="D26" s="49"/>
      <c r="E26" s="49"/>
      <c r="F26" s="49"/>
      <c r="G26" s="49"/>
      <c r="H26" s="49"/>
      <c r="I26" s="49"/>
    </row>
    <row r="27" spans="1:9" ht="18">
      <c r="A27" s="6" t="s">
        <v>51</v>
      </c>
      <c r="B27" s="3"/>
      <c r="C27" s="4"/>
      <c r="D27" s="8"/>
      <c r="E27" s="8"/>
      <c r="F27" s="5"/>
      <c r="G27" s="5"/>
      <c r="H27" s="8"/>
      <c r="I27" s="74"/>
    </row>
    <row r="28" spans="1:9" s="52" customFormat="1" ht="15" customHeight="1">
      <c r="A28" s="37" t="s">
        <v>0</v>
      </c>
      <c r="B28" s="38" t="s">
        <v>1</v>
      </c>
      <c r="C28" s="79" t="s">
        <v>2</v>
      </c>
      <c r="D28" s="80" t="s">
        <v>6</v>
      </c>
      <c r="E28" s="40" t="s">
        <v>34</v>
      </c>
      <c r="F28" s="39" t="s">
        <v>7</v>
      </c>
      <c r="G28" s="39" t="s">
        <v>35</v>
      </c>
      <c r="H28" s="40" t="s">
        <v>3</v>
      </c>
      <c r="I28" s="69" t="s">
        <v>4</v>
      </c>
    </row>
    <row r="29" spans="1:9" s="52" customFormat="1" ht="32" customHeight="1">
      <c r="A29" s="70">
        <v>1</v>
      </c>
      <c r="B29" s="87" t="s">
        <v>47</v>
      </c>
      <c r="C29" s="81" t="s">
        <v>40</v>
      </c>
      <c r="D29" s="36">
        <v>1800</v>
      </c>
      <c r="E29" s="78">
        <v>1</v>
      </c>
      <c r="F29" s="78">
        <v>1</v>
      </c>
      <c r="G29" s="77" t="s">
        <v>38</v>
      </c>
      <c r="H29" s="43">
        <f>F29*E29*D29</f>
        <v>1800</v>
      </c>
      <c r="I29" s="76"/>
    </row>
    <row r="30" spans="1:9" s="52" customFormat="1" ht="32" customHeight="1">
      <c r="A30" s="70">
        <v>2</v>
      </c>
      <c r="B30" s="87"/>
      <c r="C30" s="82" t="s">
        <v>54</v>
      </c>
      <c r="D30" s="36">
        <v>5000</v>
      </c>
      <c r="E30" s="78">
        <v>1</v>
      </c>
      <c r="F30" s="78">
        <v>1</v>
      </c>
      <c r="G30" s="77" t="s">
        <v>38</v>
      </c>
      <c r="H30" s="43">
        <f t="shared" ref="H30:H36" si="0">F30*E30*D30</f>
        <v>5000</v>
      </c>
      <c r="I30" s="76"/>
    </row>
    <row r="31" spans="1:9" s="52" customFormat="1" ht="32" customHeight="1">
      <c r="A31" s="70">
        <v>3</v>
      </c>
      <c r="B31" s="87"/>
      <c r="C31" s="82" t="s">
        <v>41</v>
      </c>
      <c r="D31" s="36">
        <v>6000</v>
      </c>
      <c r="E31" s="78">
        <v>1</v>
      </c>
      <c r="F31" s="78">
        <v>1</v>
      </c>
      <c r="G31" s="77" t="s">
        <v>38</v>
      </c>
      <c r="H31" s="43">
        <f t="shared" si="0"/>
        <v>6000</v>
      </c>
      <c r="I31" s="76"/>
    </row>
    <row r="32" spans="1:9" s="52" customFormat="1" ht="32" customHeight="1">
      <c r="A32" s="70">
        <v>4</v>
      </c>
      <c r="B32" s="87"/>
      <c r="C32" s="82" t="s">
        <v>42</v>
      </c>
      <c r="D32" s="36">
        <v>5000</v>
      </c>
      <c r="E32" s="78">
        <v>1</v>
      </c>
      <c r="F32" s="78">
        <v>1</v>
      </c>
      <c r="G32" s="77" t="s">
        <v>38</v>
      </c>
      <c r="H32" s="43">
        <f t="shared" si="0"/>
        <v>5000</v>
      </c>
      <c r="I32" s="76"/>
    </row>
    <row r="33" spans="1:9" s="52" customFormat="1" ht="32" customHeight="1">
      <c r="A33" s="70">
        <v>5</v>
      </c>
      <c r="B33" s="87"/>
      <c r="C33" s="83" t="s">
        <v>43</v>
      </c>
      <c r="D33" s="36">
        <v>5000</v>
      </c>
      <c r="E33" s="78">
        <v>1</v>
      </c>
      <c r="F33" s="78">
        <v>1</v>
      </c>
      <c r="G33" s="77" t="s">
        <v>38</v>
      </c>
      <c r="H33" s="43">
        <f t="shared" si="0"/>
        <v>5000</v>
      </c>
      <c r="I33" s="76"/>
    </row>
    <row r="34" spans="1:9" s="52" customFormat="1" ht="32" customHeight="1">
      <c r="A34" s="70">
        <v>6</v>
      </c>
      <c r="B34" s="87"/>
      <c r="C34" s="84" t="s">
        <v>44</v>
      </c>
      <c r="D34" s="36">
        <v>3000</v>
      </c>
      <c r="E34" s="78">
        <v>1</v>
      </c>
      <c r="F34" s="78">
        <v>1</v>
      </c>
      <c r="G34" s="77" t="s">
        <v>38</v>
      </c>
      <c r="H34" s="43">
        <f t="shared" si="0"/>
        <v>3000</v>
      </c>
      <c r="I34" s="76"/>
    </row>
    <row r="35" spans="1:9" s="52" customFormat="1" ht="32" customHeight="1">
      <c r="A35" s="70">
        <v>7</v>
      </c>
      <c r="B35" s="87"/>
      <c r="C35" s="84" t="s">
        <v>45</v>
      </c>
      <c r="D35" s="36">
        <v>3000</v>
      </c>
      <c r="E35" s="78">
        <v>1</v>
      </c>
      <c r="F35" s="78">
        <v>1</v>
      </c>
      <c r="G35" s="77" t="s">
        <v>38</v>
      </c>
      <c r="H35" s="43">
        <f t="shared" si="0"/>
        <v>3000</v>
      </c>
      <c r="I35" s="76"/>
    </row>
    <row r="36" spans="1:9" s="52" customFormat="1" ht="32" customHeight="1">
      <c r="A36" s="70">
        <v>8</v>
      </c>
      <c r="B36" s="87"/>
      <c r="C36" s="81" t="s">
        <v>46</v>
      </c>
      <c r="D36" s="36">
        <v>2000</v>
      </c>
      <c r="E36" s="78">
        <v>1</v>
      </c>
      <c r="F36" s="78">
        <v>1</v>
      </c>
      <c r="G36" s="77" t="s">
        <v>38</v>
      </c>
      <c r="H36" s="43">
        <f t="shared" si="0"/>
        <v>2000</v>
      </c>
      <c r="I36" s="76"/>
    </row>
    <row r="37" spans="1:9" s="52" customFormat="1" ht="17" thickBot="1">
      <c r="A37" s="41"/>
      <c r="B37" s="53"/>
      <c r="C37" s="53"/>
      <c r="D37" s="54"/>
      <c r="E37" s="54"/>
      <c r="F37" s="55" t="s">
        <v>8</v>
      </c>
      <c r="G37" s="55"/>
      <c r="H37" s="56">
        <f>SUM(H29:H36)</f>
        <v>30800</v>
      </c>
      <c r="I37" s="75"/>
    </row>
    <row r="38" spans="1:9" ht="18">
      <c r="A38" s="63" t="s">
        <v>52</v>
      </c>
      <c r="B38" s="64"/>
      <c r="C38" s="65"/>
      <c r="D38" s="66"/>
      <c r="E38" s="66"/>
      <c r="F38" s="67"/>
      <c r="G38" s="67"/>
      <c r="H38" s="66"/>
      <c r="I38" s="68"/>
    </row>
    <row r="39" spans="1:9" s="52" customFormat="1" ht="17">
      <c r="A39" s="37" t="s">
        <v>0</v>
      </c>
      <c r="B39" s="38" t="s">
        <v>1</v>
      </c>
      <c r="C39" s="39" t="s">
        <v>2</v>
      </c>
      <c r="D39" s="40" t="s">
        <v>6</v>
      </c>
      <c r="E39" s="40" t="s">
        <v>34</v>
      </c>
      <c r="F39" s="39" t="s">
        <v>7</v>
      </c>
      <c r="G39" s="39" t="s">
        <v>35</v>
      </c>
      <c r="H39" s="40" t="s">
        <v>3</v>
      </c>
      <c r="I39" s="69" t="s">
        <v>4</v>
      </c>
    </row>
    <row r="40" spans="1:9" s="52" customFormat="1" ht="32" customHeight="1">
      <c r="A40" s="70">
        <v>9</v>
      </c>
      <c r="B40" s="50" t="s">
        <v>50</v>
      </c>
      <c r="C40" s="51" t="s">
        <v>49</v>
      </c>
      <c r="D40" s="36">
        <v>1500</v>
      </c>
      <c r="E40" s="44">
        <v>1</v>
      </c>
      <c r="F40" s="44">
        <v>5</v>
      </c>
      <c r="G40" s="44" t="s">
        <v>38</v>
      </c>
      <c r="H40" s="43">
        <f>D40*E40*F40</f>
        <v>7500</v>
      </c>
      <c r="I40" s="71"/>
    </row>
    <row r="41" spans="1:9" s="52" customFormat="1" ht="39" customHeight="1">
      <c r="A41" s="70">
        <v>10</v>
      </c>
      <c r="B41" s="50" t="s">
        <v>36</v>
      </c>
      <c r="C41" s="51" t="s">
        <v>48</v>
      </c>
      <c r="D41" s="36">
        <v>3000</v>
      </c>
      <c r="E41" s="36">
        <v>1</v>
      </c>
      <c r="F41" s="44">
        <v>1</v>
      </c>
      <c r="G41" s="44" t="s">
        <v>37</v>
      </c>
      <c r="H41" s="43">
        <f>D41*E41*F41</f>
        <v>3000</v>
      </c>
      <c r="I41" s="71"/>
    </row>
    <row r="42" spans="1:9" s="52" customFormat="1" ht="17">
      <c r="A42" s="72"/>
      <c r="B42" s="57"/>
      <c r="C42" s="58"/>
      <c r="D42" s="59"/>
      <c r="E42" s="59"/>
      <c r="F42" s="60" t="s">
        <v>5</v>
      </c>
      <c r="G42" s="60"/>
      <c r="H42" s="61">
        <f>SUM(H40:H41)</f>
        <v>10500</v>
      </c>
      <c r="I42" s="73"/>
    </row>
  </sheetData>
  <mergeCells count="17">
    <mergeCell ref="D21:I21"/>
    <mergeCell ref="D22:I22"/>
    <mergeCell ref="A1:I1"/>
    <mergeCell ref="A2:I2"/>
    <mergeCell ref="A18:B18"/>
    <mergeCell ref="A19:B19"/>
    <mergeCell ref="D18:I18"/>
    <mergeCell ref="D19:I19"/>
    <mergeCell ref="A20:B20"/>
    <mergeCell ref="D20:I20"/>
    <mergeCell ref="A21:B21"/>
    <mergeCell ref="A22:B22"/>
    <mergeCell ref="D23:I23"/>
    <mergeCell ref="A23:B23"/>
    <mergeCell ref="D24:I24"/>
    <mergeCell ref="A24:B24"/>
    <mergeCell ref="B29:B36"/>
  </mergeCells>
  <phoneticPr fontId="3" type="noConversion"/>
  <hyperlinks>
    <hyperlink ref="B10" r:id="rId1" xr:uid="{00000000-0004-0000-0000-000000000000}"/>
  </hyperlinks>
  <pageMargins left="0.25" right="0.25" top="0.75" bottom="0.75" header="0.3" footer="0.3"/>
  <pageSetup paperSize="9" scale="4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UI设计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zcy</cp:lastModifiedBy>
  <cp:lastPrinted>2020-11-03T08:40:14Z</cp:lastPrinted>
  <dcterms:created xsi:type="dcterms:W3CDTF">2006-09-11T11:21:00Z</dcterms:created>
  <dcterms:modified xsi:type="dcterms:W3CDTF">2021-11-02T07:10:50Z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