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90" windowWidth="19200" windowHeight="11640"/>
  </bookViews>
  <sheets>
    <sheet name="礼仪+9个主人费用" sheetId="2" r:id="rId1"/>
    <sheet name="兼职费用" sheetId="4" r:id="rId2"/>
  </sheets>
  <calcPr calcId="144525"/>
</workbook>
</file>

<file path=xl/calcChain.xml><?xml version="1.0" encoding="utf-8"?>
<calcChain xmlns="http://schemas.openxmlformats.org/spreadsheetml/2006/main">
  <c r="C31" i="2" l="1"/>
  <c r="I24" i="2" l="1"/>
  <c r="C7" i="2" l="1"/>
  <c r="C6" i="2"/>
  <c r="C5" i="2"/>
  <c r="C4" i="2"/>
  <c r="C3" i="2"/>
  <c r="I28" i="2"/>
  <c r="I5" i="2"/>
  <c r="I29" i="2"/>
  <c r="I20" i="2"/>
  <c r="I32" i="2"/>
  <c r="I36" i="2"/>
  <c r="I18" i="2"/>
  <c r="I9" i="2"/>
  <c r="I17" i="2"/>
  <c r="I6" i="2"/>
  <c r="I34" i="2"/>
  <c r="I11" i="2"/>
  <c r="I25" i="2"/>
  <c r="I23" i="2"/>
  <c r="I13" i="2"/>
  <c r="I31" i="2"/>
  <c r="I7" i="2"/>
  <c r="I3" i="2"/>
  <c r="G38" i="2" l="1"/>
  <c r="F38" i="2"/>
  <c r="E38" i="2"/>
  <c r="D38" i="2"/>
  <c r="I35" i="2"/>
  <c r="C34" i="2"/>
  <c r="I33" i="2"/>
  <c r="C33" i="2"/>
  <c r="C32" i="2"/>
  <c r="I30" i="2"/>
  <c r="C30" i="2"/>
  <c r="C29" i="2"/>
  <c r="C28" i="2"/>
  <c r="I27" i="2"/>
  <c r="C27" i="2"/>
  <c r="C26" i="2"/>
  <c r="C25" i="2"/>
  <c r="C24" i="2"/>
  <c r="C23" i="2"/>
  <c r="I22" i="2"/>
  <c r="C22" i="2"/>
  <c r="I21" i="2"/>
  <c r="C21" i="2"/>
  <c r="C20" i="2"/>
  <c r="I19" i="2"/>
  <c r="C19" i="2"/>
  <c r="C18" i="2"/>
  <c r="C17" i="2"/>
  <c r="I16" i="2"/>
  <c r="C16" i="2"/>
  <c r="I15" i="2"/>
  <c r="C15" i="2"/>
  <c r="C14" i="2"/>
  <c r="C13" i="2"/>
  <c r="I12" i="2"/>
  <c r="C12" i="2"/>
  <c r="C11" i="2"/>
  <c r="I10" i="2"/>
  <c r="C10" i="2"/>
  <c r="C9" i="2"/>
  <c r="I8" i="2"/>
  <c r="I4" i="2"/>
  <c r="I26" i="2"/>
</calcChain>
</file>

<file path=xl/sharedStrings.xml><?xml version="1.0" encoding="utf-8"?>
<sst xmlns="http://schemas.openxmlformats.org/spreadsheetml/2006/main" count="107" uniqueCount="91">
  <si>
    <t>李佳洁</t>
  </si>
  <si>
    <t>序号</t>
  </si>
  <si>
    <t>姓名</t>
  </si>
  <si>
    <t>单价*10（天）</t>
    <phoneticPr fontId="2" type="noConversion"/>
  </si>
  <si>
    <t>培训（13日）</t>
  </si>
  <si>
    <t>彩排（18日）</t>
  </si>
  <si>
    <t>合计</t>
  </si>
  <si>
    <t>备注</t>
  </si>
  <si>
    <t>王雪纯</t>
  </si>
  <si>
    <t>双语6人</t>
    <phoneticPr fontId="2" type="noConversion"/>
  </si>
  <si>
    <t>赵文醒</t>
  </si>
  <si>
    <t>张美玲</t>
  </si>
  <si>
    <t>觉觉</t>
  </si>
  <si>
    <t>李亚康</t>
  </si>
  <si>
    <t>凌琪琪</t>
  </si>
  <si>
    <t>倪麒玲</t>
  </si>
  <si>
    <t>吴闻</t>
  </si>
  <si>
    <t>一凡</t>
  </si>
  <si>
    <t>唐静</t>
  </si>
  <si>
    <t>心伊</t>
  </si>
  <si>
    <t>王萍</t>
  </si>
  <si>
    <t>李欣</t>
  </si>
  <si>
    <t>王瑜</t>
  </si>
  <si>
    <t>王贝贝</t>
  </si>
  <si>
    <t>冰冰</t>
  </si>
  <si>
    <t>热热</t>
  </si>
  <si>
    <t>杨翌</t>
  </si>
  <si>
    <t>刘航</t>
  </si>
  <si>
    <t>施雯</t>
  </si>
  <si>
    <t>仲媛媛</t>
  </si>
  <si>
    <t>陈书敏</t>
  </si>
  <si>
    <t>黄玥</t>
  </si>
  <si>
    <t>主人9人</t>
    <phoneticPr fontId="2" type="noConversion"/>
  </si>
  <si>
    <t>董春天</t>
  </si>
  <si>
    <t>心怡</t>
  </si>
  <si>
    <t>宁宁</t>
  </si>
  <si>
    <t>刘珊珊</t>
  </si>
  <si>
    <t>赵娜</t>
  </si>
  <si>
    <t>张天韵</t>
  </si>
  <si>
    <t>唐雪云</t>
  </si>
  <si>
    <t>张倩倩</t>
  </si>
  <si>
    <t>礼仪领队</t>
    <phoneticPr fontId="2" type="noConversion"/>
  </si>
  <si>
    <t>韩亮</t>
  </si>
  <si>
    <t>主人领队</t>
    <phoneticPr fontId="2" type="noConversion"/>
  </si>
  <si>
    <t>汇总</t>
  </si>
  <si>
    <t>核酸检测费</t>
    <phoneticPr fontId="1" type="noConversion"/>
  </si>
  <si>
    <t>4月19日加班费</t>
    <phoneticPr fontId="2" type="noConversion"/>
  </si>
  <si>
    <t>核酸</t>
  </si>
  <si>
    <t>殷龙祥</t>
  </si>
  <si>
    <t>邓水伟</t>
  </si>
  <si>
    <t>易祥志</t>
  </si>
  <si>
    <t>督导/打杂</t>
  </si>
  <si>
    <t>李超</t>
  </si>
  <si>
    <t>张红强</t>
  </si>
  <si>
    <t>张凯旋</t>
  </si>
  <si>
    <t>黄朝阳</t>
  </si>
  <si>
    <t>徐燕青</t>
  </si>
  <si>
    <t>贺墩荣</t>
  </si>
  <si>
    <t>严圣柱</t>
  </si>
  <si>
    <t>高泽清</t>
  </si>
  <si>
    <t>吴振</t>
  </si>
  <si>
    <t>郭辰宇</t>
  </si>
  <si>
    <t>王琨</t>
  </si>
  <si>
    <t>穿衣工</t>
  </si>
  <si>
    <t>李浣英</t>
  </si>
  <si>
    <t>徐菊君</t>
  </si>
  <si>
    <t>裁缝</t>
  </si>
  <si>
    <t>14日加班</t>
    <phoneticPr fontId="1" type="noConversion"/>
  </si>
  <si>
    <t>17号打车+补贴</t>
    <phoneticPr fontId="1" type="noConversion"/>
  </si>
  <si>
    <t>22日加班</t>
    <phoneticPr fontId="1" type="noConversion"/>
  </si>
  <si>
    <t>23日加班</t>
    <phoneticPr fontId="1" type="noConversion"/>
  </si>
  <si>
    <t>24日加班</t>
    <phoneticPr fontId="1" type="noConversion"/>
  </si>
  <si>
    <t>25日加班</t>
    <phoneticPr fontId="1" type="noConversion"/>
  </si>
  <si>
    <t>26日加班</t>
    <phoneticPr fontId="1" type="noConversion"/>
  </si>
  <si>
    <t>兼职</t>
    <phoneticPr fontId="1" type="noConversion"/>
  </si>
  <si>
    <t>单价</t>
    <phoneticPr fontId="1" type="noConversion"/>
  </si>
  <si>
    <t>天数</t>
    <phoneticPr fontId="1" type="noConversion"/>
  </si>
  <si>
    <t>上海办公室</t>
    <phoneticPr fontId="1" type="noConversion"/>
  </si>
  <si>
    <t>孙铭浦</t>
    <phoneticPr fontId="1" type="noConversion"/>
  </si>
  <si>
    <t>27日加班</t>
    <phoneticPr fontId="1" type="noConversion"/>
  </si>
  <si>
    <t>21日加班</t>
    <phoneticPr fontId="1" type="noConversion"/>
  </si>
  <si>
    <t>20日加班</t>
    <phoneticPr fontId="1" type="noConversion"/>
  </si>
  <si>
    <t>18日加班</t>
    <phoneticPr fontId="1" type="noConversion"/>
  </si>
  <si>
    <t>16日打车费</t>
    <phoneticPr fontId="1" type="noConversion"/>
  </si>
  <si>
    <t>4月19日打车费</t>
    <phoneticPr fontId="1" type="noConversion"/>
  </si>
  <si>
    <t>范胜晴</t>
    <phoneticPr fontId="1" type="noConversion"/>
  </si>
  <si>
    <t>面试100人</t>
    <phoneticPr fontId="1" type="noConversion"/>
  </si>
  <si>
    <t>礼仪+大众主人费用明细</t>
    <phoneticPr fontId="1" type="noConversion"/>
  </si>
  <si>
    <t>兼职面试</t>
    <phoneticPr fontId="1" type="noConversion"/>
  </si>
  <si>
    <t>兼职费用明细</t>
    <phoneticPr fontId="1" type="noConversion"/>
  </si>
  <si>
    <t>单语17人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</si>
</sst>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10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topLeftCell="A10" workbookViewId="0">
      <selection activeCell="M9" sqref="M9"/>
    </sheetView>
  </sheetViews>
  <sheetFormatPr defaultColWidth="9" defaultRowHeight="13" x14ac:dyDescent="0.25"/>
  <cols>
    <col min="1" max="1" width="4.6328125" style="13" customWidth="1"/>
    <col min="2" max="2" width="8.6328125" style="13" customWidth="1"/>
    <col min="3" max="3" width="13.453125" style="13" customWidth="1"/>
    <col min="4" max="5" width="12.26953125" style="13" customWidth="1"/>
    <col min="6" max="6" width="12.453125" style="13" customWidth="1"/>
    <col min="7" max="7" width="15.26953125" style="13" customWidth="1"/>
    <col min="8" max="8" width="14.6328125" style="13" customWidth="1"/>
    <col min="9" max="9" width="13" style="34" customWidth="1"/>
    <col min="10" max="16384" width="9" style="13"/>
  </cols>
  <sheetData>
    <row r="1" spans="1:10" ht="21" customHeight="1" x14ac:dyDescent="0.25">
      <c r="A1" s="23" t="s">
        <v>87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45</v>
      </c>
      <c r="G2" s="14" t="s">
        <v>46</v>
      </c>
      <c r="H2" s="14" t="s">
        <v>84</v>
      </c>
      <c r="I2" s="31" t="s">
        <v>6</v>
      </c>
      <c r="J2" s="14" t="s">
        <v>7</v>
      </c>
    </row>
    <row r="3" spans="1:10" x14ac:dyDescent="0.25">
      <c r="A3" s="14">
        <v>1</v>
      </c>
      <c r="B3" s="14" t="s">
        <v>8</v>
      </c>
      <c r="C3" s="14">
        <f>700*10</f>
        <v>7000</v>
      </c>
      <c r="D3" s="14">
        <v>350</v>
      </c>
      <c r="E3" s="14">
        <v>350</v>
      </c>
      <c r="F3" s="14">
        <v>80</v>
      </c>
      <c r="G3" s="14">
        <v>250</v>
      </c>
      <c r="H3" s="15">
        <v>87.48</v>
      </c>
      <c r="I3" s="32">
        <f>SUM(C3:H3)</f>
        <v>8117.48</v>
      </c>
      <c r="J3" s="25" t="s">
        <v>9</v>
      </c>
    </row>
    <row r="4" spans="1:10" x14ac:dyDescent="0.25">
      <c r="A4" s="14">
        <v>2</v>
      </c>
      <c r="B4" s="14" t="s">
        <v>10</v>
      </c>
      <c r="C4" s="14">
        <f>700*10</f>
        <v>7000</v>
      </c>
      <c r="D4" s="14">
        <v>350</v>
      </c>
      <c r="E4" s="14">
        <v>350</v>
      </c>
      <c r="F4" s="14">
        <v>80</v>
      </c>
      <c r="G4" s="14"/>
      <c r="H4" s="15"/>
      <c r="I4" s="32">
        <f t="shared" ref="I4:I35" si="0">SUM(C4:G4)</f>
        <v>7780</v>
      </c>
      <c r="J4" s="26"/>
    </row>
    <row r="5" spans="1:10" x14ac:dyDescent="0.25">
      <c r="A5" s="14">
        <v>3</v>
      </c>
      <c r="B5" s="14" t="s">
        <v>11</v>
      </c>
      <c r="C5" s="14">
        <f>700*10</f>
        <v>7000</v>
      </c>
      <c r="D5" s="14">
        <v>350</v>
      </c>
      <c r="E5" s="14">
        <v>350</v>
      </c>
      <c r="F5" s="14">
        <v>80</v>
      </c>
      <c r="G5" s="14"/>
      <c r="H5" s="15">
        <v>55</v>
      </c>
      <c r="I5" s="32">
        <f>SUM(C5:H5)</f>
        <v>7835</v>
      </c>
      <c r="J5" s="26"/>
    </row>
    <row r="6" spans="1:10" x14ac:dyDescent="0.25">
      <c r="A6" s="14">
        <v>4</v>
      </c>
      <c r="B6" s="14" t="s">
        <v>12</v>
      </c>
      <c r="C6" s="14">
        <f>700*10</f>
        <v>7000</v>
      </c>
      <c r="D6" s="14">
        <v>350</v>
      </c>
      <c r="E6" s="14">
        <v>350</v>
      </c>
      <c r="F6" s="14">
        <v>80</v>
      </c>
      <c r="G6" s="14">
        <v>250</v>
      </c>
      <c r="H6" s="15">
        <v>86</v>
      </c>
      <c r="I6" s="32">
        <f>SUM(C6:H6)</f>
        <v>8116</v>
      </c>
      <c r="J6" s="26"/>
    </row>
    <row r="7" spans="1:10" x14ac:dyDescent="0.25">
      <c r="A7" s="14">
        <v>5</v>
      </c>
      <c r="B7" s="14" t="s">
        <v>13</v>
      </c>
      <c r="C7" s="14">
        <f>700*10</f>
        <v>7000</v>
      </c>
      <c r="D7" s="14">
        <v>350</v>
      </c>
      <c r="E7" s="14">
        <v>350</v>
      </c>
      <c r="F7" s="14">
        <v>80</v>
      </c>
      <c r="G7" s="14">
        <v>250</v>
      </c>
      <c r="H7" s="15">
        <v>142</v>
      </c>
      <c r="I7" s="32">
        <f>SUM(C7:H7)</f>
        <v>8172</v>
      </c>
      <c r="J7" s="26"/>
    </row>
    <row r="8" spans="1:10" x14ac:dyDescent="0.25">
      <c r="A8" s="14">
        <v>6</v>
      </c>
      <c r="B8" s="14" t="s">
        <v>14</v>
      </c>
      <c r="C8" s="14">
        <v>7000</v>
      </c>
      <c r="D8" s="14">
        <v>350</v>
      </c>
      <c r="E8" s="14">
        <v>350</v>
      </c>
      <c r="F8" s="14">
        <v>80</v>
      </c>
      <c r="G8" s="14">
        <v>250</v>
      </c>
      <c r="H8" s="15"/>
      <c r="I8" s="32">
        <f t="shared" si="0"/>
        <v>8030</v>
      </c>
      <c r="J8" s="27"/>
    </row>
    <row r="9" spans="1:10" x14ac:dyDescent="0.25">
      <c r="A9" s="14">
        <v>7</v>
      </c>
      <c r="B9" s="14" t="s">
        <v>85</v>
      </c>
      <c r="C9" s="14">
        <f>500*10</f>
        <v>5000</v>
      </c>
      <c r="D9" s="14">
        <v>225</v>
      </c>
      <c r="E9" s="14">
        <v>225</v>
      </c>
      <c r="F9" s="14">
        <v>80</v>
      </c>
      <c r="G9" s="14">
        <v>250</v>
      </c>
      <c r="H9" s="14">
        <v>163</v>
      </c>
      <c r="I9" s="31">
        <f>SUM(C9:H9)</f>
        <v>5943</v>
      </c>
      <c r="J9" s="28" t="s">
        <v>90</v>
      </c>
    </row>
    <row r="10" spans="1:10" x14ac:dyDescent="0.25">
      <c r="A10" s="14">
        <v>8</v>
      </c>
      <c r="B10" s="14" t="s">
        <v>15</v>
      </c>
      <c r="C10" s="14">
        <f>500*10</f>
        <v>5000</v>
      </c>
      <c r="D10" s="14">
        <v>225</v>
      </c>
      <c r="E10" s="14">
        <v>225</v>
      </c>
      <c r="F10" s="14">
        <v>80</v>
      </c>
      <c r="G10" s="14"/>
      <c r="H10" s="14"/>
      <c r="I10" s="31">
        <f t="shared" si="0"/>
        <v>5530</v>
      </c>
      <c r="J10" s="28"/>
    </row>
    <row r="11" spans="1:10" x14ac:dyDescent="0.25">
      <c r="A11" s="14">
        <v>9</v>
      </c>
      <c r="B11" s="14" t="s">
        <v>16</v>
      </c>
      <c r="C11" s="14">
        <f t="shared" ref="C11:C30" si="1">500*10</f>
        <v>5000</v>
      </c>
      <c r="D11" s="14">
        <v>225</v>
      </c>
      <c r="E11" s="14">
        <v>225</v>
      </c>
      <c r="F11" s="14">
        <v>80</v>
      </c>
      <c r="G11" s="14">
        <v>250</v>
      </c>
      <c r="H11" s="14"/>
      <c r="I11" s="31">
        <f>SUM(C11:H11)</f>
        <v>5780</v>
      </c>
      <c r="J11" s="28"/>
    </row>
    <row r="12" spans="1:10" x14ac:dyDescent="0.25">
      <c r="A12" s="14">
        <v>10</v>
      </c>
      <c r="B12" s="14" t="s">
        <v>17</v>
      </c>
      <c r="C12" s="14">
        <f t="shared" si="1"/>
        <v>5000</v>
      </c>
      <c r="D12" s="14">
        <v>225</v>
      </c>
      <c r="E12" s="14">
        <v>225</v>
      </c>
      <c r="F12" s="14">
        <v>80</v>
      </c>
      <c r="G12" s="14"/>
      <c r="H12" s="14"/>
      <c r="I12" s="31">
        <f t="shared" si="0"/>
        <v>5530</v>
      </c>
      <c r="J12" s="28"/>
    </row>
    <row r="13" spans="1:10" x14ac:dyDescent="0.25">
      <c r="A13" s="14">
        <v>11</v>
      </c>
      <c r="B13" s="14" t="s">
        <v>18</v>
      </c>
      <c r="C13" s="14">
        <f t="shared" si="1"/>
        <v>5000</v>
      </c>
      <c r="D13" s="14">
        <v>225</v>
      </c>
      <c r="E13" s="14">
        <v>225</v>
      </c>
      <c r="F13" s="14">
        <v>80</v>
      </c>
      <c r="G13" s="14">
        <v>250</v>
      </c>
      <c r="H13" s="14">
        <v>168</v>
      </c>
      <c r="I13" s="31">
        <f>SUM(C13:H13)</f>
        <v>5948</v>
      </c>
      <c r="J13" s="28"/>
    </row>
    <row r="14" spans="1:10" x14ac:dyDescent="0.25">
      <c r="A14" s="14">
        <v>12</v>
      </c>
      <c r="B14" s="14" t="s">
        <v>19</v>
      </c>
      <c r="C14" s="14">
        <f t="shared" si="1"/>
        <v>5000</v>
      </c>
      <c r="D14" s="14">
        <v>225</v>
      </c>
      <c r="E14" s="14">
        <v>225</v>
      </c>
      <c r="F14" s="14">
        <v>80</v>
      </c>
      <c r="G14" s="14"/>
      <c r="H14" s="14"/>
      <c r="I14" s="31">
        <v>5530</v>
      </c>
      <c r="J14" s="28"/>
    </row>
    <row r="15" spans="1:10" x14ac:dyDescent="0.25">
      <c r="A15" s="14">
        <v>13</v>
      </c>
      <c r="B15" s="14" t="s">
        <v>20</v>
      </c>
      <c r="C15" s="14">
        <f t="shared" si="1"/>
        <v>5000</v>
      </c>
      <c r="D15" s="14">
        <v>225</v>
      </c>
      <c r="E15" s="14">
        <v>225</v>
      </c>
      <c r="F15" s="14">
        <v>80</v>
      </c>
      <c r="G15" s="14"/>
      <c r="H15" s="14"/>
      <c r="I15" s="31">
        <f t="shared" si="0"/>
        <v>5530</v>
      </c>
      <c r="J15" s="28"/>
    </row>
    <row r="16" spans="1:10" x14ac:dyDescent="0.25">
      <c r="A16" s="14">
        <v>14</v>
      </c>
      <c r="B16" s="14" t="s">
        <v>21</v>
      </c>
      <c r="C16" s="14">
        <f t="shared" si="1"/>
        <v>5000</v>
      </c>
      <c r="D16" s="14">
        <v>225</v>
      </c>
      <c r="E16" s="14">
        <v>225</v>
      </c>
      <c r="F16" s="14">
        <v>80</v>
      </c>
      <c r="G16" s="14"/>
      <c r="H16" s="14"/>
      <c r="I16" s="31">
        <f t="shared" si="0"/>
        <v>5530</v>
      </c>
      <c r="J16" s="28"/>
    </row>
    <row r="17" spans="1:10" x14ac:dyDescent="0.25">
      <c r="A17" s="14">
        <v>15</v>
      </c>
      <c r="B17" s="14" t="s">
        <v>22</v>
      </c>
      <c r="C17" s="14">
        <f t="shared" si="1"/>
        <v>5000</v>
      </c>
      <c r="D17" s="14">
        <v>225</v>
      </c>
      <c r="E17" s="14">
        <v>225</v>
      </c>
      <c r="F17" s="14">
        <v>80</v>
      </c>
      <c r="G17" s="14">
        <v>250</v>
      </c>
      <c r="H17" s="14">
        <v>155</v>
      </c>
      <c r="I17" s="31">
        <f>SUM(C17:H17)</f>
        <v>5935</v>
      </c>
      <c r="J17" s="28"/>
    </row>
    <row r="18" spans="1:10" x14ac:dyDescent="0.25">
      <c r="A18" s="14">
        <v>16</v>
      </c>
      <c r="B18" s="14" t="s">
        <v>23</v>
      </c>
      <c r="C18" s="14">
        <f t="shared" si="1"/>
        <v>5000</v>
      </c>
      <c r="D18" s="14">
        <v>225</v>
      </c>
      <c r="E18" s="14">
        <v>225</v>
      </c>
      <c r="F18" s="14">
        <v>80</v>
      </c>
      <c r="G18" s="14">
        <v>250</v>
      </c>
      <c r="H18" s="14">
        <v>47.84</v>
      </c>
      <c r="I18" s="31">
        <f>SUM(C18:H18)</f>
        <v>5827.84</v>
      </c>
      <c r="J18" s="28"/>
    </row>
    <row r="19" spans="1:10" x14ac:dyDescent="0.25">
      <c r="A19" s="14">
        <v>17</v>
      </c>
      <c r="B19" s="14" t="s">
        <v>24</v>
      </c>
      <c r="C19" s="14">
        <f t="shared" si="1"/>
        <v>5000</v>
      </c>
      <c r="D19" s="14">
        <v>225</v>
      </c>
      <c r="E19" s="14">
        <v>225</v>
      </c>
      <c r="F19" s="14">
        <v>80</v>
      </c>
      <c r="G19" s="14"/>
      <c r="H19" s="14"/>
      <c r="I19" s="31">
        <f t="shared" si="0"/>
        <v>5530</v>
      </c>
      <c r="J19" s="28"/>
    </row>
    <row r="20" spans="1:10" x14ac:dyDescent="0.25">
      <c r="A20" s="14">
        <v>18</v>
      </c>
      <c r="B20" s="14" t="s">
        <v>25</v>
      </c>
      <c r="C20" s="14">
        <f t="shared" si="1"/>
        <v>5000</v>
      </c>
      <c r="D20" s="14">
        <v>225</v>
      </c>
      <c r="E20" s="14">
        <v>225</v>
      </c>
      <c r="F20" s="14">
        <v>80</v>
      </c>
      <c r="G20" s="14"/>
      <c r="H20" s="14"/>
      <c r="I20" s="31">
        <f>SUM(C20:H20)</f>
        <v>5530</v>
      </c>
      <c r="J20" s="28"/>
    </row>
    <row r="21" spans="1:10" x14ac:dyDescent="0.25">
      <c r="A21" s="14">
        <v>19</v>
      </c>
      <c r="B21" s="14" t="s">
        <v>26</v>
      </c>
      <c r="C21" s="14">
        <f t="shared" si="1"/>
        <v>5000</v>
      </c>
      <c r="D21" s="14">
        <v>225</v>
      </c>
      <c r="E21" s="14">
        <v>225</v>
      </c>
      <c r="F21" s="14">
        <v>80</v>
      </c>
      <c r="G21" s="14"/>
      <c r="H21" s="14"/>
      <c r="I21" s="31">
        <f t="shared" si="0"/>
        <v>5530</v>
      </c>
      <c r="J21" s="28"/>
    </row>
    <row r="22" spans="1:10" x14ac:dyDescent="0.25">
      <c r="A22" s="14">
        <v>20</v>
      </c>
      <c r="B22" s="14" t="s">
        <v>27</v>
      </c>
      <c r="C22" s="14">
        <f t="shared" si="1"/>
        <v>5000</v>
      </c>
      <c r="D22" s="14">
        <v>225</v>
      </c>
      <c r="E22" s="14">
        <v>225</v>
      </c>
      <c r="F22" s="14">
        <v>80</v>
      </c>
      <c r="G22" s="14"/>
      <c r="H22" s="14"/>
      <c r="I22" s="31">
        <f t="shared" si="0"/>
        <v>5530</v>
      </c>
      <c r="J22" s="28"/>
    </row>
    <row r="23" spans="1:10" x14ac:dyDescent="0.25">
      <c r="A23" s="14">
        <v>21</v>
      </c>
      <c r="B23" s="14" t="s">
        <v>28</v>
      </c>
      <c r="C23" s="14">
        <f t="shared" si="1"/>
        <v>5000</v>
      </c>
      <c r="D23" s="14">
        <v>225</v>
      </c>
      <c r="E23" s="14">
        <v>225</v>
      </c>
      <c r="F23" s="14">
        <v>80</v>
      </c>
      <c r="G23" s="14"/>
      <c r="H23" s="14"/>
      <c r="I23" s="31">
        <f>SUM(C23:H23)</f>
        <v>5530</v>
      </c>
      <c r="J23" s="28"/>
    </row>
    <row r="24" spans="1:10" x14ac:dyDescent="0.25">
      <c r="A24" s="14">
        <v>22</v>
      </c>
      <c r="B24" s="14" t="s">
        <v>29</v>
      </c>
      <c r="C24" s="14">
        <f t="shared" si="1"/>
        <v>5000</v>
      </c>
      <c r="D24" s="14">
        <v>225</v>
      </c>
      <c r="E24" s="14">
        <v>225</v>
      </c>
      <c r="F24" s="14">
        <v>80</v>
      </c>
      <c r="G24" s="14">
        <v>250</v>
      </c>
      <c r="H24" s="14">
        <v>131.84</v>
      </c>
      <c r="I24" s="31">
        <f>SUM(C24:H24)</f>
        <v>5911.84</v>
      </c>
      <c r="J24" s="28"/>
    </row>
    <row r="25" spans="1:10" x14ac:dyDescent="0.25">
      <c r="A25" s="14">
        <v>23</v>
      </c>
      <c r="B25" s="14" t="s">
        <v>30</v>
      </c>
      <c r="C25" s="14">
        <f t="shared" si="1"/>
        <v>5000</v>
      </c>
      <c r="D25" s="14">
        <v>225</v>
      </c>
      <c r="E25" s="14">
        <v>225</v>
      </c>
      <c r="F25" s="14">
        <v>80</v>
      </c>
      <c r="G25" s="14"/>
      <c r="H25" s="14">
        <v>110.48</v>
      </c>
      <c r="I25" s="31">
        <f>SUM(C25:H25)</f>
        <v>5640.48</v>
      </c>
      <c r="J25" s="28"/>
    </row>
    <row r="26" spans="1:10" x14ac:dyDescent="0.25">
      <c r="A26" s="14">
        <v>24</v>
      </c>
      <c r="B26" s="14" t="s">
        <v>31</v>
      </c>
      <c r="C26" s="14">
        <f t="shared" si="1"/>
        <v>5000</v>
      </c>
      <c r="D26" s="14">
        <v>225</v>
      </c>
      <c r="E26" s="14">
        <v>225</v>
      </c>
      <c r="F26" s="14">
        <v>80</v>
      </c>
      <c r="G26" s="14">
        <v>250</v>
      </c>
      <c r="H26" s="14">
        <v>162</v>
      </c>
      <c r="I26" s="31">
        <f>SUM(C26:H26)</f>
        <v>5942</v>
      </c>
      <c r="J26" s="28" t="s">
        <v>32</v>
      </c>
    </row>
    <row r="27" spans="1:10" x14ac:dyDescent="0.25">
      <c r="A27" s="14">
        <v>25</v>
      </c>
      <c r="B27" s="14" t="s">
        <v>33</v>
      </c>
      <c r="C27" s="14">
        <f t="shared" si="1"/>
        <v>5000</v>
      </c>
      <c r="D27" s="14">
        <v>225</v>
      </c>
      <c r="E27" s="14">
        <v>225</v>
      </c>
      <c r="F27" s="14">
        <v>80</v>
      </c>
      <c r="G27" s="14"/>
      <c r="H27" s="14"/>
      <c r="I27" s="31">
        <f t="shared" si="0"/>
        <v>5530</v>
      </c>
      <c r="J27" s="28"/>
    </row>
    <row r="28" spans="1:10" x14ac:dyDescent="0.25">
      <c r="A28" s="14">
        <v>26</v>
      </c>
      <c r="B28" s="14" t="s">
        <v>34</v>
      </c>
      <c r="C28" s="14">
        <f t="shared" si="1"/>
        <v>5000</v>
      </c>
      <c r="D28" s="14">
        <v>225</v>
      </c>
      <c r="E28" s="14">
        <v>225</v>
      </c>
      <c r="F28" s="14">
        <v>80</v>
      </c>
      <c r="G28" s="14">
        <v>250</v>
      </c>
      <c r="H28" s="14">
        <v>55.53</v>
      </c>
      <c r="I28" s="31">
        <f>SUM(C28:H28)</f>
        <v>5835.53</v>
      </c>
      <c r="J28" s="28"/>
    </row>
    <row r="29" spans="1:10" x14ac:dyDescent="0.25">
      <c r="A29" s="14">
        <v>27</v>
      </c>
      <c r="B29" s="14" t="s">
        <v>35</v>
      </c>
      <c r="C29" s="14">
        <f t="shared" si="1"/>
        <v>5000</v>
      </c>
      <c r="D29" s="14">
        <v>225</v>
      </c>
      <c r="E29" s="14">
        <v>225</v>
      </c>
      <c r="F29" s="14">
        <v>80</v>
      </c>
      <c r="G29" s="14"/>
      <c r="H29" s="14">
        <v>184.49</v>
      </c>
      <c r="I29" s="31">
        <f>SUM(C29:H29)</f>
        <v>5714.49</v>
      </c>
      <c r="J29" s="28"/>
    </row>
    <row r="30" spans="1:10" x14ac:dyDescent="0.25">
      <c r="A30" s="14">
        <v>28</v>
      </c>
      <c r="B30" s="14" t="s">
        <v>36</v>
      </c>
      <c r="C30" s="14">
        <f t="shared" si="1"/>
        <v>5000</v>
      </c>
      <c r="D30" s="14">
        <v>225</v>
      </c>
      <c r="E30" s="14">
        <v>225</v>
      </c>
      <c r="F30" s="14">
        <v>80</v>
      </c>
      <c r="G30" s="14"/>
      <c r="H30" s="14"/>
      <c r="I30" s="31">
        <f t="shared" si="0"/>
        <v>5530</v>
      </c>
      <c r="J30" s="28"/>
    </row>
    <row r="31" spans="1:10" s="17" customFormat="1" x14ac:dyDescent="0.25">
      <c r="A31" s="16">
        <v>29</v>
      </c>
      <c r="B31" s="16" t="s">
        <v>37</v>
      </c>
      <c r="C31" s="16">
        <f>450*10</f>
        <v>4500</v>
      </c>
      <c r="D31" s="16">
        <v>225</v>
      </c>
      <c r="E31" s="16">
        <v>225</v>
      </c>
      <c r="F31" s="16">
        <v>80</v>
      </c>
      <c r="G31" s="16">
        <v>250</v>
      </c>
      <c r="H31" s="16">
        <v>28.12</v>
      </c>
      <c r="I31" s="33">
        <f>SUM(C31:H31)</f>
        <v>5308.12</v>
      </c>
      <c r="J31" s="28"/>
    </row>
    <row r="32" spans="1:10" s="17" customFormat="1" x14ac:dyDescent="0.25">
      <c r="A32" s="16">
        <v>30</v>
      </c>
      <c r="B32" s="16" t="s">
        <v>38</v>
      </c>
      <c r="C32" s="16">
        <f t="shared" ref="C32:C34" si="2">350*10</f>
        <v>3500</v>
      </c>
      <c r="D32" s="16">
        <v>175</v>
      </c>
      <c r="E32" s="16">
        <v>175</v>
      </c>
      <c r="F32" s="16">
        <v>80</v>
      </c>
      <c r="G32" s="16">
        <v>100</v>
      </c>
      <c r="H32" s="16"/>
      <c r="I32" s="33">
        <f>SUM(C32:H32)</f>
        <v>4030</v>
      </c>
      <c r="J32" s="28"/>
    </row>
    <row r="33" spans="1:10" s="17" customFormat="1" x14ac:dyDescent="0.25">
      <c r="A33" s="16">
        <v>31</v>
      </c>
      <c r="B33" s="16" t="s">
        <v>39</v>
      </c>
      <c r="C33" s="16">
        <f t="shared" si="2"/>
        <v>3500</v>
      </c>
      <c r="D33" s="16">
        <v>175</v>
      </c>
      <c r="E33" s="16">
        <v>175</v>
      </c>
      <c r="F33" s="16">
        <v>80</v>
      </c>
      <c r="G33" s="16"/>
      <c r="H33" s="16"/>
      <c r="I33" s="33">
        <f t="shared" si="0"/>
        <v>3930</v>
      </c>
      <c r="J33" s="28"/>
    </row>
    <row r="34" spans="1:10" s="17" customFormat="1" x14ac:dyDescent="0.25">
      <c r="A34" s="18">
        <v>32</v>
      </c>
      <c r="B34" s="16" t="s">
        <v>0</v>
      </c>
      <c r="C34" s="16">
        <f t="shared" si="2"/>
        <v>3500</v>
      </c>
      <c r="D34" s="16">
        <v>175</v>
      </c>
      <c r="E34" s="16">
        <v>175</v>
      </c>
      <c r="F34" s="16">
        <v>80</v>
      </c>
      <c r="G34" s="16">
        <v>100</v>
      </c>
      <c r="H34" s="16">
        <v>65.62</v>
      </c>
      <c r="I34" s="33">
        <f>SUM(C34:H34)</f>
        <v>4095.62</v>
      </c>
      <c r="J34" s="28"/>
    </row>
    <row r="35" spans="1:10" x14ac:dyDescent="0.25">
      <c r="A35" s="18">
        <v>33</v>
      </c>
      <c r="B35" s="16" t="s">
        <v>40</v>
      </c>
      <c r="C35" s="16"/>
      <c r="D35" s="16"/>
      <c r="E35" s="16"/>
      <c r="F35" s="16">
        <v>80</v>
      </c>
      <c r="G35" s="16"/>
      <c r="H35" s="16"/>
      <c r="I35" s="31">
        <f t="shared" si="0"/>
        <v>80</v>
      </c>
      <c r="J35" s="14" t="s">
        <v>41</v>
      </c>
    </row>
    <row r="36" spans="1:10" x14ac:dyDescent="0.25">
      <c r="A36" s="18">
        <v>34</v>
      </c>
      <c r="B36" s="16" t="s">
        <v>42</v>
      </c>
      <c r="C36" s="16">
        <v>2500</v>
      </c>
      <c r="D36" s="16"/>
      <c r="E36" s="16"/>
      <c r="F36" s="16">
        <v>80</v>
      </c>
      <c r="G36" s="16">
        <v>100</v>
      </c>
      <c r="H36" s="16">
        <v>97.6</v>
      </c>
      <c r="I36" s="31">
        <f>SUM(C36:H36)</f>
        <v>2777.6</v>
      </c>
      <c r="J36" s="14" t="s">
        <v>43</v>
      </c>
    </row>
    <row r="37" spans="1:10" ht="13.5" customHeight="1" x14ac:dyDescent="0.25">
      <c r="A37" s="18"/>
      <c r="B37" s="19" t="s">
        <v>86</v>
      </c>
      <c r="C37" s="16">
        <v>25000</v>
      </c>
      <c r="D37" s="20"/>
      <c r="E37" s="20"/>
      <c r="F37" s="20"/>
      <c r="G37" s="20"/>
      <c r="H37" s="21"/>
      <c r="I37" s="31">
        <v>25000</v>
      </c>
      <c r="J37" s="14"/>
    </row>
    <row r="38" spans="1:10" ht="16.5" customHeight="1" x14ac:dyDescent="0.25">
      <c r="A38" s="22"/>
      <c r="B38" s="14" t="s">
        <v>44</v>
      </c>
      <c r="C38" s="14">
        <v>194500</v>
      </c>
      <c r="D38" s="14">
        <f>SUM(D3:D34)</f>
        <v>7800</v>
      </c>
      <c r="E38" s="14">
        <f>SUM(E3:E34)</f>
        <v>7800</v>
      </c>
      <c r="F38" s="14">
        <f>SUM(F3:F36)</f>
        <v>2720</v>
      </c>
      <c r="G38" s="14">
        <f>SUM(G3:G36)</f>
        <v>3550</v>
      </c>
      <c r="H38" s="14">
        <v>1740</v>
      </c>
      <c r="I38" s="31">
        <v>218110</v>
      </c>
      <c r="J38" s="22"/>
    </row>
  </sheetData>
  <mergeCells count="4">
    <mergeCell ref="A1:J1"/>
    <mergeCell ref="J3:J8"/>
    <mergeCell ref="J9:J25"/>
    <mergeCell ref="J26:J3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A13" workbookViewId="0">
      <selection activeCell="U18" sqref="U18"/>
    </sheetView>
  </sheetViews>
  <sheetFormatPr defaultColWidth="9" defaultRowHeight="14" x14ac:dyDescent="0.25"/>
  <cols>
    <col min="1" max="1" width="7.36328125" customWidth="1"/>
    <col min="2" max="2" width="7" style="1" customWidth="1"/>
    <col min="3" max="4" width="6.7265625" style="1" customWidth="1"/>
    <col min="5" max="5" width="6.08984375" style="1" customWidth="1"/>
    <col min="6" max="6" width="8.08984375" style="1" customWidth="1"/>
    <col min="7" max="7" width="9.26953125" style="1" customWidth="1"/>
    <col min="8" max="8" width="7.453125" style="1" customWidth="1"/>
    <col min="9" max="9" width="7.90625" style="1" customWidth="1"/>
    <col min="10" max="11" width="7.7265625" style="1" customWidth="1"/>
    <col min="12" max="12" width="7.6328125" style="1" customWidth="1"/>
    <col min="13" max="13" width="8.6328125" style="1" customWidth="1"/>
    <col min="14" max="14" width="9.36328125" style="1" customWidth="1"/>
    <col min="15" max="15" width="9.6328125" style="1" customWidth="1"/>
    <col min="16" max="16" width="8.36328125" style="1" customWidth="1"/>
    <col min="17" max="17" width="8.08984375" style="1" customWidth="1"/>
    <col min="18" max="18" width="8.36328125" style="1" customWidth="1"/>
  </cols>
  <sheetData>
    <row r="1" spans="1:19" ht="17.5" x14ac:dyDescent="0.25">
      <c r="A1" s="29" t="s">
        <v>89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spans="1:19" s="2" customFormat="1" ht="31.5" customHeight="1" x14ac:dyDescent="0.25">
      <c r="A2" s="4" t="s">
        <v>2</v>
      </c>
      <c r="B2" s="5" t="s">
        <v>75</v>
      </c>
      <c r="C2" s="5" t="s">
        <v>76</v>
      </c>
      <c r="D2" s="5"/>
      <c r="E2" s="5" t="s">
        <v>47</v>
      </c>
      <c r="F2" s="5" t="s">
        <v>67</v>
      </c>
      <c r="G2" s="5" t="s">
        <v>83</v>
      </c>
      <c r="H2" s="5" t="s">
        <v>68</v>
      </c>
      <c r="I2" s="5" t="s">
        <v>82</v>
      </c>
      <c r="J2" s="5" t="s">
        <v>81</v>
      </c>
      <c r="K2" s="5" t="s">
        <v>80</v>
      </c>
      <c r="L2" s="5" t="s">
        <v>69</v>
      </c>
      <c r="M2" s="5" t="s">
        <v>70</v>
      </c>
      <c r="N2" s="5" t="s">
        <v>71</v>
      </c>
      <c r="O2" s="5" t="s">
        <v>72</v>
      </c>
      <c r="P2" s="5" t="s">
        <v>73</v>
      </c>
      <c r="Q2" s="5" t="s">
        <v>79</v>
      </c>
      <c r="R2" s="5" t="s">
        <v>6</v>
      </c>
      <c r="S2" s="4" t="s">
        <v>7</v>
      </c>
    </row>
    <row r="3" spans="1:19" ht="14.5" x14ac:dyDescent="0.25">
      <c r="A3" s="8" t="s">
        <v>48</v>
      </c>
      <c r="B3" s="6">
        <v>240</v>
      </c>
      <c r="C3" s="6">
        <v>2</v>
      </c>
      <c r="D3" s="6">
        <v>480</v>
      </c>
      <c r="E3" s="6"/>
      <c r="F3" s="6">
        <v>45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>
        <v>525</v>
      </c>
      <c r="S3" s="7" t="s">
        <v>77</v>
      </c>
    </row>
    <row r="4" spans="1:19" ht="14.5" x14ac:dyDescent="0.25">
      <c r="A4" s="8" t="s">
        <v>49</v>
      </c>
      <c r="B4" s="6">
        <v>240</v>
      </c>
      <c r="C4" s="6">
        <v>1</v>
      </c>
      <c r="D4" s="6">
        <v>240</v>
      </c>
      <c r="E4" s="6"/>
      <c r="F4" s="6">
        <v>45</v>
      </c>
      <c r="G4" s="6">
        <v>100</v>
      </c>
      <c r="H4" s="6"/>
      <c r="I4" s="6"/>
      <c r="J4" s="6"/>
      <c r="K4" s="6"/>
      <c r="L4" s="6"/>
      <c r="M4" s="6"/>
      <c r="N4" s="6"/>
      <c r="O4" s="6"/>
      <c r="P4" s="6"/>
      <c r="Q4" s="6"/>
      <c r="R4" s="6">
        <v>385</v>
      </c>
      <c r="S4" s="7" t="s">
        <v>77</v>
      </c>
    </row>
    <row r="5" spans="1:19" ht="14.5" x14ac:dyDescent="0.25">
      <c r="A5" s="8" t="s">
        <v>50</v>
      </c>
      <c r="B5" s="6">
        <v>240</v>
      </c>
      <c r="C5" s="6">
        <v>1</v>
      </c>
      <c r="D5" s="6">
        <v>240</v>
      </c>
      <c r="E5" s="6"/>
      <c r="F5" s="6">
        <v>45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>
        <v>285</v>
      </c>
      <c r="S5" s="7" t="s">
        <v>77</v>
      </c>
    </row>
    <row r="6" spans="1:19" s="3" customFormat="1" ht="14.5" x14ac:dyDescent="0.25">
      <c r="A6" s="8" t="s">
        <v>78</v>
      </c>
      <c r="B6" s="9">
        <v>240</v>
      </c>
      <c r="C6" s="9">
        <v>14</v>
      </c>
      <c r="D6" s="9">
        <v>3360</v>
      </c>
      <c r="E6" s="9">
        <v>80</v>
      </c>
      <c r="F6" s="9"/>
      <c r="G6" s="9"/>
      <c r="H6" s="9"/>
      <c r="I6" s="9"/>
      <c r="J6" s="9">
        <v>30</v>
      </c>
      <c r="K6" s="9">
        <v>30</v>
      </c>
      <c r="L6" s="9">
        <v>30</v>
      </c>
      <c r="M6" s="9">
        <v>30</v>
      </c>
      <c r="N6" s="9">
        <v>105</v>
      </c>
      <c r="O6" s="9">
        <v>90</v>
      </c>
      <c r="P6" s="9">
        <v>30</v>
      </c>
      <c r="Q6" s="9">
        <v>30</v>
      </c>
      <c r="R6" s="9">
        <v>3815</v>
      </c>
      <c r="S6" s="10" t="s">
        <v>51</v>
      </c>
    </row>
    <row r="7" spans="1:19" ht="14.5" x14ac:dyDescent="0.25">
      <c r="A7" s="8" t="s">
        <v>52</v>
      </c>
      <c r="B7" s="6">
        <v>240</v>
      </c>
      <c r="C7" s="6">
        <v>14</v>
      </c>
      <c r="D7" s="6">
        <v>3360</v>
      </c>
      <c r="E7" s="6">
        <v>80</v>
      </c>
      <c r="F7" s="6"/>
      <c r="G7" s="6"/>
      <c r="H7" s="6"/>
      <c r="I7" s="6"/>
      <c r="J7" s="6">
        <v>30</v>
      </c>
      <c r="K7" s="6"/>
      <c r="L7" s="6"/>
      <c r="M7" s="6">
        <v>30</v>
      </c>
      <c r="N7" s="6">
        <v>30</v>
      </c>
      <c r="O7" s="6">
        <v>75</v>
      </c>
      <c r="P7" s="6"/>
      <c r="Q7" s="6">
        <v>30</v>
      </c>
      <c r="R7" s="6">
        <v>3635</v>
      </c>
      <c r="S7" s="7" t="s">
        <v>74</v>
      </c>
    </row>
    <row r="8" spans="1:19" ht="14.5" x14ac:dyDescent="0.25">
      <c r="A8" s="8" t="s">
        <v>53</v>
      </c>
      <c r="B8" s="6">
        <v>240</v>
      </c>
      <c r="C8" s="6">
        <v>14</v>
      </c>
      <c r="D8" s="6">
        <v>3360</v>
      </c>
      <c r="E8" s="6">
        <v>80</v>
      </c>
      <c r="F8" s="6"/>
      <c r="G8" s="6"/>
      <c r="H8" s="6">
        <v>70</v>
      </c>
      <c r="I8" s="6">
        <v>30</v>
      </c>
      <c r="J8" s="6">
        <v>30</v>
      </c>
      <c r="K8" s="6">
        <v>30</v>
      </c>
      <c r="L8" s="6">
        <v>30</v>
      </c>
      <c r="M8" s="6">
        <v>30</v>
      </c>
      <c r="N8" s="6">
        <v>60</v>
      </c>
      <c r="O8" s="6">
        <v>60</v>
      </c>
      <c r="P8" s="6">
        <v>30</v>
      </c>
      <c r="Q8" s="6">
        <v>30</v>
      </c>
      <c r="R8" s="6">
        <v>3840</v>
      </c>
      <c r="S8" s="7" t="s">
        <v>74</v>
      </c>
    </row>
    <row r="9" spans="1:19" ht="14.5" x14ac:dyDescent="0.25">
      <c r="A9" s="8" t="s">
        <v>54</v>
      </c>
      <c r="B9" s="6">
        <v>240</v>
      </c>
      <c r="C9" s="6">
        <v>13</v>
      </c>
      <c r="D9" s="6">
        <v>3120</v>
      </c>
      <c r="E9" s="6">
        <v>80</v>
      </c>
      <c r="F9" s="6"/>
      <c r="G9" s="6">
        <v>50</v>
      </c>
      <c r="H9" s="6"/>
      <c r="I9" s="6">
        <v>30</v>
      </c>
      <c r="J9" s="6">
        <v>30</v>
      </c>
      <c r="K9" s="6"/>
      <c r="L9" s="6">
        <v>30</v>
      </c>
      <c r="M9" s="6">
        <v>30</v>
      </c>
      <c r="N9" s="6">
        <v>105</v>
      </c>
      <c r="O9" s="6">
        <v>60</v>
      </c>
      <c r="P9" s="6">
        <v>30</v>
      </c>
      <c r="Q9" s="6">
        <v>30</v>
      </c>
      <c r="R9" s="6">
        <v>3595</v>
      </c>
      <c r="S9" s="7" t="s">
        <v>74</v>
      </c>
    </row>
    <row r="10" spans="1:19" ht="14.5" x14ac:dyDescent="0.25">
      <c r="A10" s="8" t="s">
        <v>55</v>
      </c>
      <c r="B10" s="6">
        <v>240</v>
      </c>
      <c r="C10" s="6">
        <v>14</v>
      </c>
      <c r="D10" s="6">
        <v>3360</v>
      </c>
      <c r="E10" s="6">
        <v>80</v>
      </c>
      <c r="F10" s="6"/>
      <c r="G10" s="6"/>
      <c r="H10" s="6"/>
      <c r="I10" s="6"/>
      <c r="J10" s="6">
        <v>30</v>
      </c>
      <c r="K10" s="6"/>
      <c r="L10" s="6"/>
      <c r="M10" s="6"/>
      <c r="N10" s="6">
        <v>60</v>
      </c>
      <c r="O10" s="6">
        <v>75</v>
      </c>
      <c r="P10" s="6"/>
      <c r="Q10" s="6">
        <v>30</v>
      </c>
      <c r="R10" s="6">
        <v>3635</v>
      </c>
      <c r="S10" s="7" t="s">
        <v>74</v>
      </c>
    </row>
    <row r="11" spans="1:19" ht="14.5" x14ac:dyDescent="0.25">
      <c r="A11" s="8" t="s">
        <v>56</v>
      </c>
      <c r="B11" s="6">
        <v>240</v>
      </c>
      <c r="C11" s="6">
        <v>13</v>
      </c>
      <c r="D11" s="6">
        <v>3120</v>
      </c>
      <c r="E11" s="6">
        <v>80</v>
      </c>
      <c r="F11" s="6"/>
      <c r="G11" s="6">
        <v>50</v>
      </c>
      <c r="H11" s="6">
        <v>70</v>
      </c>
      <c r="I11" s="6"/>
      <c r="J11" s="6">
        <v>30</v>
      </c>
      <c r="K11" s="6">
        <v>30</v>
      </c>
      <c r="L11" s="6">
        <v>30</v>
      </c>
      <c r="M11" s="6">
        <v>30</v>
      </c>
      <c r="N11" s="6">
        <v>105</v>
      </c>
      <c r="O11" s="6">
        <v>30</v>
      </c>
      <c r="P11" s="6">
        <v>30</v>
      </c>
      <c r="Q11" s="6">
        <v>30</v>
      </c>
      <c r="R11" s="6">
        <v>3635</v>
      </c>
      <c r="S11" s="7" t="s">
        <v>74</v>
      </c>
    </row>
    <row r="12" spans="1:19" ht="14.5" x14ac:dyDescent="0.25">
      <c r="A12" s="8" t="s">
        <v>57</v>
      </c>
      <c r="B12" s="6">
        <v>240</v>
      </c>
      <c r="C12" s="6">
        <v>8</v>
      </c>
      <c r="D12" s="6">
        <v>1920</v>
      </c>
      <c r="E12" s="6">
        <v>80</v>
      </c>
      <c r="F12" s="6"/>
      <c r="G12" s="6">
        <v>50</v>
      </c>
      <c r="H12" s="6"/>
      <c r="I12" s="6"/>
      <c r="J12" s="6">
        <v>30</v>
      </c>
      <c r="K12" s="6">
        <v>30</v>
      </c>
      <c r="L12" s="6">
        <v>30</v>
      </c>
      <c r="M12" s="6">
        <v>30</v>
      </c>
      <c r="N12" s="6"/>
      <c r="O12" s="6"/>
      <c r="P12" s="6"/>
      <c r="Q12" s="6"/>
      <c r="R12" s="6">
        <v>2170</v>
      </c>
      <c r="S12" s="7" t="s">
        <v>74</v>
      </c>
    </row>
    <row r="13" spans="1:19" ht="14.5" x14ac:dyDescent="0.25">
      <c r="A13" s="8" t="s">
        <v>58</v>
      </c>
      <c r="B13" s="6">
        <v>240</v>
      </c>
      <c r="C13" s="6">
        <v>6</v>
      </c>
      <c r="D13" s="6">
        <v>1440</v>
      </c>
      <c r="E13" s="6">
        <v>80</v>
      </c>
      <c r="F13" s="6"/>
      <c r="G13" s="6"/>
      <c r="H13" s="6"/>
      <c r="I13" s="6"/>
      <c r="J13" s="6"/>
      <c r="K13" s="6"/>
      <c r="L13" s="6"/>
      <c r="M13" s="6"/>
      <c r="N13" s="6"/>
      <c r="O13" s="6">
        <v>60</v>
      </c>
      <c r="P13" s="6"/>
      <c r="Q13" s="6"/>
      <c r="R13" s="6">
        <v>1580</v>
      </c>
      <c r="S13" s="7" t="s">
        <v>74</v>
      </c>
    </row>
    <row r="14" spans="1:19" ht="14.5" x14ac:dyDescent="0.25">
      <c r="A14" s="8" t="s">
        <v>59</v>
      </c>
      <c r="B14" s="6">
        <v>240</v>
      </c>
      <c r="C14" s="6">
        <v>1</v>
      </c>
      <c r="D14" s="6">
        <v>240</v>
      </c>
      <c r="E14" s="6">
        <v>80</v>
      </c>
      <c r="F14" s="6"/>
      <c r="G14" s="6"/>
      <c r="H14" s="6"/>
      <c r="I14" s="6">
        <v>30</v>
      </c>
      <c r="J14" s="6"/>
      <c r="K14" s="6"/>
      <c r="L14" s="6"/>
      <c r="M14" s="6"/>
      <c r="N14" s="6"/>
      <c r="O14" s="6"/>
      <c r="P14" s="6"/>
      <c r="Q14" s="6"/>
      <c r="R14" s="6">
        <v>350</v>
      </c>
      <c r="S14" s="7" t="s">
        <v>74</v>
      </c>
    </row>
    <row r="15" spans="1:19" ht="14.5" x14ac:dyDescent="0.25">
      <c r="A15" s="8" t="s">
        <v>60</v>
      </c>
      <c r="B15" s="6">
        <v>240</v>
      </c>
      <c r="C15" s="6">
        <v>4</v>
      </c>
      <c r="D15" s="6">
        <v>960</v>
      </c>
      <c r="E15" s="6">
        <v>80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>
        <v>30</v>
      </c>
      <c r="R15" s="6">
        <v>1070</v>
      </c>
      <c r="S15" s="7" t="s">
        <v>74</v>
      </c>
    </row>
    <row r="16" spans="1:19" ht="17.25" customHeight="1" x14ac:dyDescent="0.25">
      <c r="A16" s="8" t="s">
        <v>61</v>
      </c>
      <c r="B16" s="6">
        <v>240</v>
      </c>
      <c r="C16" s="6">
        <v>3</v>
      </c>
      <c r="D16" s="6">
        <v>720</v>
      </c>
      <c r="E16" s="6">
        <v>80</v>
      </c>
      <c r="F16" s="6"/>
      <c r="G16" s="6"/>
      <c r="H16" s="6"/>
      <c r="I16" s="6"/>
      <c r="J16" s="6">
        <v>30</v>
      </c>
      <c r="K16" s="6"/>
      <c r="L16" s="6"/>
      <c r="M16" s="6"/>
      <c r="N16" s="6"/>
      <c r="O16" s="6"/>
      <c r="P16" s="6"/>
      <c r="Q16" s="6"/>
      <c r="R16" s="6">
        <v>830</v>
      </c>
      <c r="S16" s="7" t="s">
        <v>74</v>
      </c>
    </row>
    <row r="17" spans="1:19" ht="14.5" x14ac:dyDescent="0.25">
      <c r="A17" s="8" t="s">
        <v>62</v>
      </c>
      <c r="B17" s="6">
        <v>240</v>
      </c>
      <c r="C17" s="6">
        <v>2.5</v>
      </c>
      <c r="D17" s="6">
        <v>600</v>
      </c>
      <c r="E17" s="6">
        <v>80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11"/>
      <c r="R17" s="11">
        <v>680</v>
      </c>
      <c r="S17" s="12" t="s">
        <v>63</v>
      </c>
    </row>
    <row r="18" spans="1:19" ht="14.5" x14ac:dyDescent="0.25">
      <c r="A18" s="8" t="s">
        <v>64</v>
      </c>
      <c r="B18" s="6">
        <v>240</v>
      </c>
      <c r="C18" s="6">
        <v>2.5</v>
      </c>
      <c r="D18" s="6">
        <v>600</v>
      </c>
      <c r="E18" s="6">
        <v>80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11"/>
      <c r="R18" s="11">
        <v>680</v>
      </c>
      <c r="S18" s="12" t="s">
        <v>63</v>
      </c>
    </row>
    <row r="19" spans="1:19" ht="14.5" x14ac:dyDescent="0.25">
      <c r="A19" s="8" t="s">
        <v>65</v>
      </c>
      <c r="B19" s="6">
        <v>240</v>
      </c>
      <c r="C19" s="6">
        <v>1</v>
      </c>
      <c r="D19" s="6">
        <v>240</v>
      </c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>
        <v>240</v>
      </c>
      <c r="S19" s="7" t="s">
        <v>66</v>
      </c>
    </row>
    <row r="20" spans="1:19" ht="14.5" x14ac:dyDescent="0.25">
      <c r="A20" s="8" t="s">
        <v>88</v>
      </c>
      <c r="B20" s="6"/>
      <c r="C20" s="6"/>
      <c r="D20" s="6">
        <v>2500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>
        <v>2500</v>
      </c>
      <c r="S20" s="7"/>
    </row>
    <row r="21" spans="1:19" ht="14.5" x14ac:dyDescent="0.25">
      <c r="A21" s="7" t="s">
        <v>44</v>
      </c>
      <c r="B21" s="6"/>
      <c r="C21" s="6"/>
      <c r="D21" s="6">
        <v>29860</v>
      </c>
      <c r="E21" s="6">
        <v>1040</v>
      </c>
      <c r="F21" s="6">
        <v>135</v>
      </c>
      <c r="G21" s="6">
        <v>250</v>
      </c>
      <c r="H21" s="6">
        <v>140</v>
      </c>
      <c r="I21" s="6">
        <v>90</v>
      </c>
      <c r="J21" s="6">
        <v>240</v>
      </c>
      <c r="K21" s="6">
        <v>120</v>
      </c>
      <c r="L21" s="6">
        <v>150</v>
      </c>
      <c r="M21" s="6">
        <v>180</v>
      </c>
      <c r="N21" s="6">
        <v>465</v>
      </c>
      <c r="O21" s="6">
        <v>450</v>
      </c>
      <c r="P21" s="6">
        <v>120</v>
      </c>
      <c r="Q21" s="6">
        <v>210</v>
      </c>
      <c r="R21" s="6">
        <v>33450</v>
      </c>
      <c r="S21" s="7"/>
    </row>
  </sheetData>
  <mergeCells count="1">
    <mergeCell ref="A1:S1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礼仪+9个主人费用</vt:lpstr>
      <vt:lpstr>兼职费用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2015-03-24T16:56:26Z</dcterms:modified>
</cp:coreProperties>
</file>