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ngshuang/Documents/EP/2021/大众金融/大众汽车金融10000 CLUB Meeting in Beijing/"/>
    </mc:Choice>
  </mc:AlternateContent>
  <xr:revisionPtr revIDLastSave="0" documentId="13_ncr:1_{E88B7077-41BC-2B45-B7E7-E1C3C8B7F7C7}" xr6:coauthVersionLast="43" xr6:coauthVersionMax="43" xr10:uidLastSave="{00000000-0000-0000-0000-000000000000}"/>
  <bookViews>
    <workbookView xWindow="960" yWindow="460" windowWidth="27840" windowHeight="157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9" i="1" l="1"/>
  <c r="H33" i="1" l="1"/>
  <c r="H34" i="1"/>
  <c r="H35" i="1"/>
  <c r="H36" i="1"/>
  <c r="H37" i="1"/>
  <c r="H38" i="1"/>
  <c r="H39" i="1"/>
  <c r="H40" i="1"/>
  <c r="H41" i="1"/>
  <c r="H53" i="1"/>
  <c r="H54" i="1"/>
  <c r="H25" i="1"/>
  <c r="H26" i="1"/>
  <c r="H17" i="1"/>
  <c r="H18" i="1"/>
  <c r="H57" i="1" l="1"/>
  <c r="H56" i="1"/>
  <c r="H32" i="1" l="1"/>
  <c r="H31" i="1"/>
  <c r="H30" i="1"/>
  <c r="H29" i="1"/>
  <c r="H28" i="1"/>
  <c r="H27" i="1"/>
  <c r="H24" i="1" l="1"/>
  <c r="H58" i="1"/>
  <c r="H60" i="1" l="1"/>
  <c r="H62" i="1"/>
  <c r="H61" i="1" l="1"/>
  <c r="H4" i="1"/>
  <c r="H68" i="1" l="1"/>
  <c r="H67" i="1"/>
  <c r="H66" i="1"/>
  <c r="H65" i="1"/>
  <c r="H64" i="1"/>
  <c r="H59" i="1"/>
  <c r="H55" i="1"/>
  <c r="H52" i="1" s="1"/>
  <c r="H51" i="1"/>
  <c r="H50" i="1"/>
  <c r="H48" i="1"/>
  <c r="H47" i="1"/>
  <c r="H46" i="1"/>
  <c r="H45" i="1"/>
  <c r="H44" i="1"/>
  <c r="H43" i="1"/>
  <c r="H23" i="1"/>
  <c r="H22" i="1"/>
  <c r="H21" i="1"/>
  <c r="H20" i="1"/>
  <c r="H19" i="1"/>
  <c r="H15" i="1"/>
  <c r="H14" i="1"/>
  <c r="H13" i="1"/>
  <c r="H12" i="1"/>
  <c r="H11" i="1"/>
  <c r="H10" i="1"/>
  <c r="H9" i="1"/>
  <c r="H7" i="1"/>
  <c r="H6" i="1"/>
  <c r="H5" i="1"/>
  <c r="H3" i="1" l="1"/>
  <c r="H42" i="1"/>
  <c r="H16" i="1"/>
  <c r="H63" i="1"/>
  <c r="H8" i="1"/>
  <c r="H69" i="1" l="1"/>
  <c r="H70" i="1" s="1"/>
  <c r="H71" i="1" l="1"/>
  <c r="H72" i="1" s="1"/>
</calcChain>
</file>

<file path=xl/sharedStrings.xml><?xml version="1.0" encoding="utf-8"?>
<sst xmlns="http://schemas.openxmlformats.org/spreadsheetml/2006/main" count="176" uniqueCount="117">
  <si>
    <t>5.19.2021- 5.20.2021  10000 CLUB Meeting in Beijing</t>
    <phoneticPr fontId="1" type="noConversion"/>
  </si>
  <si>
    <t>GL8</t>
    <rPh sb="0" eb="3">
      <t>zhong'ba</t>
    </rPh>
    <phoneticPr fontId="3" type="noConversion"/>
  </si>
  <si>
    <t>场地勘察市内交通</t>
    <rPh sb="0" eb="1">
      <t>chang'di</t>
    </rPh>
    <rPh sb="4" eb="5">
      <t>shii'nei</t>
    </rPh>
    <rPh sb="6" eb="7">
      <t>jiao'tong</t>
    </rPh>
    <phoneticPr fontId="2" type="noConversion"/>
  </si>
  <si>
    <t>场地勘察餐费</t>
    <rPh sb="0" eb="1">
      <t>chang'di'kan'cha</t>
    </rPh>
    <rPh sb="4" eb="5">
      <t>can'fei</t>
    </rPh>
    <phoneticPr fontId="2" type="noConversion"/>
  </si>
  <si>
    <t>执行人员餐费</t>
    <rPh sb="0" eb="1">
      <t>zhi'xing'ren'yuan</t>
    </rPh>
    <rPh sb="4" eb="5">
      <t>can'fei</t>
    </rPh>
    <phoneticPr fontId="2" type="noConversion"/>
  </si>
  <si>
    <t>执行人员住宿</t>
    <rPh sb="0" eb="1">
      <t>zhi'xing'ren'yuan</t>
    </rPh>
    <rPh sb="4" eb="5">
      <t>can'fei</t>
    </rPh>
    <phoneticPr fontId="2" type="noConversion"/>
  </si>
  <si>
    <t>市内交通</t>
    <rPh sb="0" eb="1">
      <t>shi'nei'jiao'tong</t>
    </rPh>
    <phoneticPr fontId="2" type="noConversion"/>
  </si>
  <si>
    <t>摄像师</t>
    <phoneticPr fontId="1" type="noConversion"/>
  </si>
  <si>
    <t>人</t>
    <phoneticPr fontId="1" type="noConversion"/>
  </si>
  <si>
    <t>总结视频</t>
    <phoneticPr fontId="1" type="noConversion"/>
  </si>
  <si>
    <t>项</t>
    <phoneticPr fontId="1" type="noConversion"/>
  </si>
  <si>
    <t>主舞台</t>
    <phoneticPr fontId="1" type="noConversion"/>
  </si>
  <si>
    <t>舞台地毯</t>
    <phoneticPr fontId="1" type="noConversion"/>
  </si>
  <si>
    <t>5000mm*3000mm</t>
    <phoneticPr fontId="1" type="noConversion"/>
  </si>
  <si>
    <t>平米</t>
    <phoneticPr fontId="1" type="noConversion"/>
  </si>
  <si>
    <t>个</t>
  </si>
  <si>
    <t>天线信号放大器</t>
  </si>
  <si>
    <t>安装工人</t>
  </si>
  <si>
    <t>含搭建撤场</t>
  </si>
  <si>
    <t>人</t>
  </si>
  <si>
    <t>餐券（含备用）</t>
    <phoneticPr fontId="2" type="noConversion"/>
  </si>
  <si>
    <t>胸卡及挂绳（含备用）</t>
    <phoneticPr fontId="3" type="noConversion"/>
  </si>
  <si>
    <t>含劳务费、交通、住宿餐饮等相关费用</t>
    <phoneticPr fontId="1" type="noConversion"/>
  </si>
  <si>
    <t>含住宿餐费交通费</t>
    <phoneticPr fontId="1" type="noConversion"/>
  </si>
  <si>
    <t>礼仪</t>
    <phoneticPr fontId="1" type="noConversion"/>
  </si>
  <si>
    <t>签到礼仪</t>
    <phoneticPr fontId="1" type="noConversion"/>
  </si>
  <si>
    <t>接机调度人员</t>
    <phoneticPr fontId="1" type="noConversion"/>
  </si>
  <si>
    <t>投影机租赁</t>
    <phoneticPr fontId="2" type="noConversion"/>
  </si>
  <si>
    <t>200寸幕布</t>
    <phoneticPr fontId="2" type="noConversion"/>
  </si>
  <si>
    <t>台</t>
    <phoneticPr fontId="1" type="noConversion"/>
  </si>
  <si>
    <t>接送机车辆 含备用车辆1台</t>
    <phoneticPr fontId="2" type="noConversion"/>
  </si>
  <si>
    <t>对外经贸大学教授，含劳务费、交通、住宿餐饮等相关费用</t>
  </si>
  <si>
    <t>人名桌卡（含备用）</t>
  </si>
  <si>
    <t>会议文件夹（含备用）</t>
  </si>
  <si>
    <t>Product/Service Name 
产品或服务名称</t>
  </si>
  <si>
    <t>Detail Description
 具体描述</t>
  </si>
  <si>
    <t>Unit Price (RMB)
单价(人民币)</t>
  </si>
  <si>
    <t>Unit
单位</t>
  </si>
  <si>
    <t>Quantity
数量</t>
  </si>
  <si>
    <t>Times/Days
次数/天数</t>
  </si>
  <si>
    <t>Subtotal
合计</t>
  </si>
  <si>
    <t>类别A-雁栖酒店</t>
  </si>
  <si>
    <t>小计</t>
  </si>
  <si>
    <t>会议室租赁Day2</t>
  </si>
  <si>
    <t>175平方米按照全天计算</t>
  </si>
  <si>
    <t>天</t>
  </si>
  <si>
    <t>会议室租赁Day3</t>
  </si>
  <si>
    <t>175平方米按照半天计算</t>
  </si>
  <si>
    <t>会议室搭建租赁</t>
  </si>
  <si>
    <t>住宿</t>
  </si>
  <si>
    <t>类别B-餐饮</t>
  </si>
  <si>
    <t>餐饮-Day1</t>
  </si>
  <si>
    <t>自助晚餐（30人起开）</t>
  </si>
  <si>
    <t>餐饮-Day2</t>
  </si>
  <si>
    <t>自助午餐</t>
  </si>
  <si>
    <t>晚宴桌餐</t>
  </si>
  <si>
    <t>桌</t>
  </si>
  <si>
    <t>餐饮-Day3</t>
  </si>
  <si>
    <t>茶歇-Day2</t>
  </si>
  <si>
    <t>上午茶歇</t>
  </si>
  <si>
    <t>茶歇-Day3</t>
  </si>
  <si>
    <t>大堂吧</t>
  </si>
  <si>
    <t>下午会议</t>
  </si>
  <si>
    <t>类别C - 场地搭建制作费用</t>
  </si>
  <si>
    <t>接机牌</t>
  </si>
  <si>
    <t>雪弗板贴画面</t>
  </si>
  <si>
    <t>会场指示牌</t>
  </si>
  <si>
    <t>木质画架+KT板</t>
  </si>
  <si>
    <t>德展</t>
  </si>
  <si>
    <t>会议室使用</t>
  </si>
  <si>
    <t>人工</t>
  </si>
  <si>
    <t>预计6工，含进撤场（包含装卸货、现场搭建的工人）</t>
  </si>
  <si>
    <t>运输</t>
  </si>
  <si>
    <t>往返</t>
  </si>
  <si>
    <t>次</t>
  </si>
  <si>
    <t>类别D - AV设备</t>
  </si>
  <si>
    <t>10000流明</t>
  </si>
  <si>
    <t>音频系统</t>
  </si>
  <si>
    <t>Loudspeaker 全频音箱</t>
  </si>
  <si>
    <t>AMP 功放</t>
  </si>
  <si>
    <t>Digital Audio Mixer 数字调音台</t>
  </si>
  <si>
    <t>SHURE Wireless Hand-Hold Mic 舒尔无线手持麦克</t>
  </si>
  <si>
    <t>IBM Laptop 笔记本电脑（播放音乐用）</t>
  </si>
  <si>
    <t>Audio Cable &amp; Accessory 音频线材及附件</t>
  </si>
  <si>
    <t>同传设备</t>
  </si>
  <si>
    <t>同传耳机（红外辐射）</t>
  </si>
  <si>
    <t xml:space="preserve">红外辐射系统/主机 </t>
  </si>
  <si>
    <t>红外辐射系统/辐射器</t>
  </si>
  <si>
    <t>同传间</t>
  </si>
  <si>
    <t>北京-怀柔往返运输</t>
  </si>
  <si>
    <t>音频技术人员</t>
  </si>
  <si>
    <t>含住宿餐费</t>
  </si>
  <si>
    <t>同传技术人员</t>
  </si>
  <si>
    <t>类别D-延展 物料</t>
  </si>
  <si>
    <t>RSVP物料</t>
  </si>
  <si>
    <t>套</t>
  </si>
  <si>
    <t>签到花</t>
  </si>
  <si>
    <t>张</t>
  </si>
  <si>
    <t>防疫包（酒精，免洗洗手液，测温枪，口罩，酒精湿巾）</t>
  </si>
  <si>
    <t>会议物料</t>
  </si>
  <si>
    <t>奖杯</t>
  </si>
  <si>
    <t>晚宴物料</t>
  </si>
  <si>
    <t>菜单</t>
  </si>
  <si>
    <t>晚宴桌花</t>
  </si>
  <si>
    <t>类别F-人员</t>
  </si>
  <si>
    <t>摄影师</t>
  </si>
  <si>
    <t>为期三天活动，需要空景、签到、会议、晚宴等所有环节的拍摄</t>
  </si>
  <si>
    <t>同传人员</t>
  </si>
  <si>
    <t>经济类讲师</t>
  </si>
  <si>
    <t>摄影师&amp;摄像师住宿</t>
  </si>
  <si>
    <t>类别G-第三方费用</t>
  </si>
  <si>
    <t>辆</t>
  </si>
  <si>
    <t>类别J -项目执行</t>
  </si>
  <si>
    <t>订单总价</t>
  </si>
  <si>
    <t>服务费</t>
  </si>
  <si>
    <t>税费6%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</si>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</sst>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_ [$￥-804]* #,##0.00_ ;_ [$￥-804]* \-#,##0.00_ ;_ [$￥-804]* &quot;-&quot;??_ ;_ @_ "/>
  </numFmts>
  <fonts count="9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DengXian"/>
      <family val="4"/>
      <charset val="134"/>
    </font>
    <font>
      <sz val="12"/>
      <name val="CorpoS"/>
    </font>
    <font>
      <b/>
      <sz val="11"/>
      <color theme="0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name val="等线"/>
      <family val="2"/>
      <scheme val="minor"/>
    </font>
    <font>
      <b/>
      <sz val="11"/>
      <name val="等线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left" vertical="center"/>
    </xf>
    <xf numFmtId="0" fontId="6" fillId="4" borderId="1" xfId="0" applyFont="1" applyFill="1" applyBorder="1">
      <alignment vertical="center"/>
    </xf>
    <xf numFmtId="177" fontId="5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abSelected="1" zoomScale="86" workbookViewId="0">
      <selection activeCell="D56" sqref="D56"/>
    </sheetView>
  </sheetViews>
  <sheetFormatPr baseColWidth="10" defaultColWidth="10.83203125" defaultRowHeight="15"/>
  <cols>
    <col min="1" max="1" width="3.33203125" style="1" customWidth="1"/>
    <col min="2" max="2" width="41.1640625" style="1" customWidth="1"/>
    <col min="3" max="3" width="77.83203125" style="1" customWidth="1"/>
    <col min="4" max="7" width="11.1640625" style="28" customWidth="1"/>
    <col min="8" max="8" width="13.5" style="28" customWidth="1"/>
    <col min="9" max="16384" width="10.83203125" style="1"/>
  </cols>
  <sheetData>
    <row r="1" spans="1:8">
      <c r="A1" s="37" t="s">
        <v>0</v>
      </c>
      <c r="B1" s="37"/>
      <c r="C1" s="37"/>
      <c r="D1" s="37"/>
      <c r="E1" s="37"/>
      <c r="F1" s="37"/>
      <c r="G1" s="37"/>
      <c r="H1" s="37"/>
    </row>
    <row r="2" spans="1:8" ht="46" customHeight="1">
      <c r="A2" s="38" t="s">
        <v>34</v>
      </c>
      <c r="B2" s="38"/>
      <c r="C2" s="2" t="s">
        <v>35</v>
      </c>
      <c r="D2" s="2" t="s">
        <v>36</v>
      </c>
      <c r="E2" s="2" t="s">
        <v>37</v>
      </c>
      <c r="F2" s="2" t="s">
        <v>38</v>
      </c>
      <c r="G2" s="3" t="s">
        <v>39</v>
      </c>
      <c r="H2" s="2" t="s">
        <v>40</v>
      </c>
    </row>
    <row r="3" spans="1:8" ht="16" customHeight="1">
      <c r="A3" s="35" t="s">
        <v>41</v>
      </c>
      <c r="B3" s="35"/>
      <c r="C3" s="35"/>
      <c r="D3" s="4"/>
      <c r="E3" s="4"/>
      <c r="F3" s="4"/>
      <c r="G3" s="5" t="s">
        <v>42</v>
      </c>
      <c r="H3" s="4">
        <f>SUM(H4:H7)</f>
        <v>123964</v>
      </c>
    </row>
    <row r="4" spans="1:8" ht="16">
      <c r="A4" s="6">
        <v>1</v>
      </c>
      <c r="B4" s="6" t="s">
        <v>43</v>
      </c>
      <c r="C4" s="6" t="s">
        <v>44</v>
      </c>
      <c r="D4" s="29">
        <v>30000</v>
      </c>
      <c r="E4" s="7" t="s">
        <v>45</v>
      </c>
      <c r="F4" s="7">
        <v>1</v>
      </c>
      <c r="G4" s="7">
        <v>1</v>
      </c>
      <c r="H4" s="7">
        <f>D4*F4*G4</f>
        <v>30000</v>
      </c>
    </row>
    <row r="5" spans="1:8" ht="16">
      <c r="A5" s="6">
        <v>2</v>
      </c>
      <c r="B5" s="6" t="s">
        <v>46</v>
      </c>
      <c r="C5" s="6" t="s">
        <v>47</v>
      </c>
      <c r="D5" s="29">
        <v>20000</v>
      </c>
      <c r="E5" s="7" t="s">
        <v>45</v>
      </c>
      <c r="F5" s="7">
        <v>1</v>
      </c>
      <c r="G5" s="7">
        <v>1</v>
      </c>
      <c r="H5" s="7">
        <f>D5*F5*G5</f>
        <v>20000</v>
      </c>
    </row>
    <row r="6" spans="1:8" ht="16">
      <c r="A6" s="6">
        <v>3</v>
      </c>
      <c r="B6" s="6" t="s">
        <v>48</v>
      </c>
      <c r="C6" s="6"/>
      <c r="D6" s="29">
        <v>20000</v>
      </c>
      <c r="E6" s="7" t="s">
        <v>45</v>
      </c>
      <c r="F6" s="7">
        <v>1</v>
      </c>
      <c r="G6" s="7">
        <v>1</v>
      </c>
      <c r="H6" s="7">
        <f>D6*F6*G6</f>
        <v>20000</v>
      </c>
    </row>
    <row r="7" spans="1:8" ht="16">
      <c r="A7" s="6">
        <v>4</v>
      </c>
      <c r="B7" s="6" t="s">
        <v>49</v>
      </c>
      <c r="C7" s="6"/>
      <c r="D7" s="29">
        <v>1499</v>
      </c>
      <c r="E7" s="7" t="s">
        <v>45</v>
      </c>
      <c r="F7" s="7">
        <v>18</v>
      </c>
      <c r="G7" s="7">
        <v>2</v>
      </c>
      <c r="H7" s="7">
        <f>D7*F7*G7</f>
        <v>53964</v>
      </c>
    </row>
    <row r="8" spans="1:8" ht="16">
      <c r="A8" s="35" t="s">
        <v>50</v>
      </c>
      <c r="B8" s="35"/>
      <c r="C8" s="36"/>
      <c r="D8" s="8"/>
      <c r="E8" s="8"/>
      <c r="F8" s="8"/>
      <c r="G8" s="5" t="s">
        <v>42</v>
      </c>
      <c r="H8" s="4">
        <f>SUM(H9:H15)</f>
        <v>82016</v>
      </c>
    </row>
    <row r="9" spans="1:8" ht="16">
      <c r="A9" s="6">
        <v>1</v>
      </c>
      <c r="B9" s="9" t="s">
        <v>51</v>
      </c>
      <c r="C9" s="6" t="s">
        <v>52</v>
      </c>
      <c r="D9" s="29">
        <v>348</v>
      </c>
      <c r="E9" s="7" t="s">
        <v>19</v>
      </c>
      <c r="F9" s="7">
        <v>30</v>
      </c>
      <c r="G9" s="7">
        <v>1</v>
      </c>
      <c r="H9" s="7">
        <f t="shared" ref="H9:H15" si="0">D9*F9*G9</f>
        <v>10440</v>
      </c>
    </row>
    <row r="10" spans="1:8" ht="16">
      <c r="A10" s="6">
        <v>2</v>
      </c>
      <c r="B10" s="9" t="s">
        <v>53</v>
      </c>
      <c r="C10" s="6" t="s">
        <v>54</v>
      </c>
      <c r="D10" s="29">
        <v>348</v>
      </c>
      <c r="E10" s="7" t="s">
        <v>19</v>
      </c>
      <c r="F10" s="7">
        <v>38</v>
      </c>
      <c r="G10" s="7">
        <v>1</v>
      </c>
      <c r="H10" s="7">
        <f t="shared" si="0"/>
        <v>13224</v>
      </c>
    </row>
    <row r="11" spans="1:8" ht="16">
      <c r="A11" s="6">
        <v>3</v>
      </c>
      <c r="B11" s="9" t="s">
        <v>53</v>
      </c>
      <c r="C11" s="6" t="s">
        <v>55</v>
      </c>
      <c r="D11" s="29">
        <v>6000</v>
      </c>
      <c r="E11" s="7" t="s">
        <v>56</v>
      </c>
      <c r="F11" s="7">
        <v>4</v>
      </c>
      <c r="G11" s="7">
        <v>1</v>
      </c>
      <c r="H11" s="7">
        <f t="shared" si="0"/>
        <v>24000</v>
      </c>
    </row>
    <row r="12" spans="1:8" ht="16">
      <c r="A12" s="6">
        <v>4</v>
      </c>
      <c r="B12" s="9" t="s">
        <v>57</v>
      </c>
      <c r="C12" s="6" t="s">
        <v>54</v>
      </c>
      <c r="D12" s="29">
        <v>348</v>
      </c>
      <c r="E12" s="7" t="s">
        <v>19</v>
      </c>
      <c r="F12" s="7">
        <v>38</v>
      </c>
      <c r="G12" s="7">
        <v>1</v>
      </c>
      <c r="H12" s="7">
        <f t="shared" si="0"/>
        <v>13224</v>
      </c>
    </row>
    <row r="13" spans="1:8" ht="16">
      <c r="A13" s="6">
        <v>5</v>
      </c>
      <c r="B13" s="9" t="s">
        <v>58</v>
      </c>
      <c r="C13" s="6" t="s">
        <v>59</v>
      </c>
      <c r="D13" s="29">
        <v>128</v>
      </c>
      <c r="E13" s="7" t="s">
        <v>19</v>
      </c>
      <c r="F13" s="7">
        <v>38</v>
      </c>
      <c r="G13" s="7">
        <v>1</v>
      </c>
      <c r="H13" s="7">
        <f t="shared" si="0"/>
        <v>4864</v>
      </c>
    </row>
    <row r="14" spans="1:8" ht="16">
      <c r="A14" s="6">
        <v>6</v>
      </c>
      <c r="B14" s="9" t="s">
        <v>60</v>
      </c>
      <c r="C14" s="6" t="s">
        <v>59</v>
      </c>
      <c r="D14" s="29">
        <v>128</v>
      </c>
      <c r="E14" s="7" t="s">
        <v>19</v>
      </c>
      <c r="F14" s="7">
        <v>38</v>
      </c>
      <c r="G14" s="7">
        <v>1</v>
      </c>
      <c r="H14" s="7">
        <f t="shared" si="0"/>
        <v>4864</v>
      </c>
    </row>
    <row r="15" spans="1:8" ht="16">
      <c r="A15" s="6">
        <v>7</v>
      </c>
      <c r="B15" s="9" t="s">
        <v>61</v>
      </c>
      <c r="C15" s="6" t="s">
        <v>62</v>
      </c>
      <c r="D15" s="29">
        <v>300</v>
      </c>
      <c r="E15" s="7" t="s">
        <v>19</v>
      </c>
      <c r="F15" s="7">
        <v>38</v>
      </c>
      <c r="G15" s="7">
        <v>1</v>
      </c>
      <c r="H15" s="7">
        <f t="shared" si="0"/>
        <v>11400</v>
      </c>
    </row>
    <row r="16" spans="1:8" ht="16">
      <c r="A16" s="35" t="s">
        <v>63</v>
      </c>
      <c r="B16" s="35"/>
      <c r="C16" s="36"/>
      <c r="D16" s="8"/>
      <c r="E16" s="8"/>
      <c r="F16" s="8"/>
      <c r="G16" s="5" t="s">
        <v>42</v>
      </c>
      <c r="H16" s="4">
        <f>SUM(H17:H23)</f>
        <v>19800</v>
      </c>
    </row>
    <row r="17" spans="1:8" ht="16">
      <c r="A17" s="6">
        <v>1</v>
      </c>
      <c r="B17" s="9" t="s">
        <v>11</v>
      </c>
      <c r="C17" s="10" t="s">
        <v>13</v>
      </c>
      <c r="D17" s="29">
        <v>250</v>
      </c>
      <c r="E17" s="7" t="s">
        <v>14</v>
      </c>
      <c r="F17" s="7">
        <v>15</v>
      </c>
      <c r="G17" s="7">
        <v>2</v>
      </c>
      <c r="H17" s="7">
        <f t="shared" ref="H17:H41" si="1">D17*F17*G17</f>
        <v>7500</v>
      </c>
    </row>
    <row r="18" spans="1:8" ht="16">
      <c r="A18" s="6">
        <v>2</v>
      </c>
      <c r="B18" s="9" t="s">
        <v>12</v>
      </c>
      <c r="C18" s="10"/>
      <c r="D18" s="29">
        <v>50</v>
      </c>
      <c r="E18" s="7" t="s">
        <v>14</v>
      </c>
      <c r="F18" s="7">
        <v>20</v>
      </c>
      <c r="G18" s="7">
        <v>2</v>
      </c>
      <c r="H18" s="7">
        <f t="shared" si="1"/>
        <v>2000</v>
      </c>
    </row>
    <row r="19" spans="1:8" ht="16">
      <c r="A19" s="6">
        <v>3</v>
      </c>
      <c r="B19" s="9" t="s">
        <v>64</v>
      </c>
      <c r="C19" s="10" t="s">
        <v>65</v>
      </c>
      <c r="D19" s="29">
        <v>200</v>
      </c>
      <c r="E19" s="7" t="s">
        <v>15</v>
      </c>
      <c r="F19" s="7">
        <v>2</v>
      </c>
      <c r="G19" s="7">
        <v>1</v>
      </c>
      <c r="H19" s="7">
        <f t="shared" si="1"/>
        <v>400</v>
      </c>
    </row>
    <row r="20" spans="1:8" ht="16">
      <c r="A20" s="6">
        <v>4</v>
      </c>
      <c r="B20" s="9" t="s">
        <v>66</v>
      </c>
      <c r="C20" s="10" t="s">
        <v>67</v>
      </c>
      <c r="D20" s="29">
        <v>400</v>
      </c>
      <c r="E20" s="7" t="s">
        <v>15</v>
      </c>
      <c r="F20" s="7">
        <v>5</v>
      </c>
      <c r="G20" s="7">
        <v>1</v>
      </c>
      <c r="H20" s="7">
        <f t="shared" si="1"/>
        <v>2000</v>
      </c>
    </row>
    <row r="21" spans="1:8" ht="16">
      <c r="A21" s="6">
        <v>5</v>
      </c>
      <c r="B21" s="9" t="s">
        <v>68</v>
      </c>
      <c r="C21" s="10" t="s">
        <v>69</v>
      </c>
      <c r="D21" s="29">
        <v>500</v>
      </c>
      <c r="E21" s="7" t="s">
        <v>15</v>
      </c>
      <c r="F21" s="7">
        <v>3</v>
      </c>
      <c r="G21" s="7">
        <v>1</v>
      </c>
      <c r="H21" s="7">
        <f t="shared" si="1"/>
        <v>1500</v>
      </c>
    </row>
    <row r="22" spans="1:8" ht="16">
      <c r="A22" s="6">
        <v>6</v>
      </c>
      <c r="B22" s="9" t="s">
        <v>70</v>
      </c>
      <c r="C22" s="10" t="s">
        <v>71</v>
      </c>
      <c r="D22" s="29">
        <v>400</v>
      </c>
      <c r="E22" s="7" t="s">
        <v>19</v>
      </c>
      <c r="F22" s="7">
        <v>6</v>
      </c>
      <c r="G22" s="7">
        <v>2</v>
      </c>
      <c r="H22" s="7">
        <f t="shared" si="1"/>
        <v>4800</v>
      </c>
    </row>
    <row r="23" spans="1:8" ht="16">
      <c r="A23" s="6">
        <v>7</v>
      </c>
      <c r="B23" s="9" t="s">
        <v>72</v>
      </c>
      <c r="C23" s="10" t="s">
        <v>73</v>
      </c>
      <c r="D23" s="29">
        <v>800</v>
      </c>
      <c r="E23" s="7" t="s">
        <v>74</v>
      </c>
      <c r="F23" s="7">
        <v>1</v>
      </c>
      <c r="G23" s="7">
        <v>2</v>
      </c>
      <c r="H23" s="7">
        <f t="shared" si="1"/>
        <v>1600</v>
      </c>
    </row>
    <row r="24" spans="1:8" ht="16">
      <c r="A24" s="35" t="s">
        <v>75</v>
      </c>
      <c r="B24" s="35"/>
      <c r="C24" s="36"/>
      <c r="D24" s="8"/>
      <c r="E24" s="8"/>
      <c r="F24" s="8"/>
      <c r="G24" s="5" t="s">
        <v>42</v>
      </c>
      <c r="H24" s="4">
        <f>SUM(H25:H41)</f>
        <v>36400</v>
      </c>
    </row>
    <row r="25" spans="1:8" ht="16">
      <c r="A25" s="6">
        <v>1</v>
      </c>
      <c r="B25" s="9" t="s">
        <v>27</v>
      </c>
      <c r="C25" s="10" t="s">
        <v>76</v>
      </c>
      <c r="D25" s="29">
        <v>3000</v>
      </c>
      <c r="E25" s="7" t="s">
        <v>29</v>
      </c>
      <c r="F25" s="7">
        <v>1</v>
      </c>
      <c r="G25" s="7">
        <v>2</v>
      </c>
      <c r="H25" s="7">
        <f t="shared" si="1"/>
        <v>6000</v>
      </c>
    </row>
    <row r="26" spans="1:8" ht="16">
      <c r="A26" s="6">
        <v>2</v>
      </c>
      <c r="B26" s="9" t="s">
        <v>28</v>
      </c>
      <c r="C26" s="10"/>
      <c r="D26" s="29">
        <v>1000</v>
      </c>
      <c r="E26" s="11" t="s">
        <v>15</v>
      </c>
      <c r="F26" s="7">
        <v>1</v>
      </c>
      <c r="G26" s="7">
        <v>2</v>
      </c>
      <c r="H26" s="7">
        <f t="shared" si="1"/>
        <v>2000</v>
      </c>
    </row>
    <row r="27" spans="1:8" ht="16">
      <c r="A27" s="6">
        <v>3</v>
      </c>
      <c r="B27" s="39" t="s">
        <v>77</v>
      </c>
      <c r="C27" s="12" t="s">
        <v>78</v>
      </c>
      <c r="D27" s="29">
        <v>400</v>
      </c>
      <c r="E27" s="11" t="s">
        <v>15</v>
      </c>
      <c r="F27" s="13">
        <v>4</v>
      </c>
      <c r="G27" s="7">
        <v>2</v>
      </c>
      <c r="H27" s="7">
        <f t="shared" si="1"/>
        <v>3200</v>
      </c>
    </row>
    <row r="28" spans="1:8" ht="16">
      <c r="A28" s="6">
        <v>4</v>
      </c>
      <c r="B28" s="40"/>
      <c r="C28" s="12" t="s">
        <v>79</v>
      </c>
      <c r="D28" s="29">
        <v>400</v>
      </c>
      <c r="E28" s="11" t="s">
        <v>15</v>
      </c>
      <c r="F28" s="13">
        <v>2</v>
      </c>
      <c r="G28" s="7">
        <v>2</v>
      </c>
      <c r="H28" s="7">
        <f t="shared" si="1"/>
        <v>1600</v>
      </c>
    </row>
    <row r="29" spans="1:8" ht="16">
      <c r="A29" s="6">
        <v>5</v>
      </c>
      <c r="B29" s="40"/>
      <c r="C29" s="12" t="s">
        <v>80</v>
      </c>
      <c r="D29" s="29">
        <v>800</v>
      </c>
      <c r="E29" s="11" t="s">
        <v>15</v>
      </c>
      <c r="F29" s="13">
        <v>1</v>
      </c>
      <c r="G29" s="7">
        <v>2</v>
      </c>
      <c r="H29" s="7">
        <f t="shared" si="1"/>
        <v>1600</v>
      </c>
    </row>
    <row r="30" spans="1:8" ht="16">
      <c r="A30" s="6">
        <v>6</v>
      </c>
      <c r="B30" s="40"/>
      <c r="C30" s="12" t="s">
        <v>81</v>
      </c>
      <c r="D30" s="29">
        <v>200</v>
      </c>
      <c r="E30" s="11" t="s">
        <v>15</v>
      </c>
      <c r="F30" s="13">
        <v>4</v>
      </c>
      <c r="G30" s="7">
        <v>2</v>
      </c>
      <c r="H30" s="7">
        <f t="shared" si="1"/>
        <v>1600</v>
      </c>
    </row>
    <row r="31" spans="1:8" ht="16">
      <c r="A31" s="6">
        <v>7</v>
      </c>
      <c r="B31" s="40"/>
      <c r="C31" s="12" t="s">
        <v>82</v>
      </c>
      <c r="D31" s="29">
        <v>200</v>
      </c>
      <c r="E31" s="11" t="s">
        <v>15</v>
      </c>
      <c r="F31" s="13">
        <v>1</v>
      </c>
      <c r="G31" s="7">
        <v>2</v>
      </c>
      <c r="H31" s="7">
        <f t="shared" si="1"/>
        <v>400</v>
      </c>
    </row>
    <row r="32" spans="1:8" ht="16">
      <c r="A32" s="6">
        <v>8</v>
      </c>
      <c r="B32" s="40"/>
      <c r="C32" s="12" t="s">
        <v>83</v>
      </c>
      <c r="D32" s="29">
        <v>600</v>
      </c>
      <c r="E32" s="11" t="s">
        <v>15</v>
      </c>
      <c r="F32" s="13">
        <v>1</v>
      </c>
      <c r="G32" s="7">
        <v>2</v>
      </c>
      <c r="H32" s="7">
        <f t="shared" si="1"/>
        <v>1200</v>
      </c>
    </row>
    <row r="33" spans="1:8" ht="16">
      <c r="A33" s="6">
        <v>10</v>
      </c>
      <c r="B33" s="41"/>
      <c r="C33" s="12" t="s">
        <v>16</v>
      </c>
      <c r="D33" s="29">
        <v>800</v>
      </c>
      <c r="E33" s="11" t="s">
        <v>15</v>
      </c>
      <c r="F33" s="13">
        <v>1</v>
      </c>
      <c r="G33" s="14">
        <v>2</v>
      </c>
      <c r="H33" s="7">
        <f t="shared" si="1"/>
        <v>1600</v>
      </c>
    </row>
    <row r="34" spans="1:8" ht="16">
      <c r="A34" s="6">
        <v>11</v>
      </c>
      <c r="B34" s="39" t="s">
        <v>84</v>
      </c>
      <c r="C34" s="15" t="s">
        <v>85</v>
      </c>
      <c r="D34" s="29">
        <v>50</v>
      </c>
      <c r="E34" s="11" t="s">
        <v>15</v>
      </c>
      <c r="F34" s="13">
        <v>40</v>
      </c>
      <c r="G34" s="7">
        <v>2</v>
      </c>
      <c r="H34" s="7">
        <f t="shared" si="1"/>
        <v>4000</v>
      </c>
    </row>
    <row r="35" spans="1:8" ht="16">
      <c r="A35" s="6">
        <v>12</v>
      </c>
      <c r="B35" s="40"/>
      <c r="C35" s="12" t="s">
        <v>86</v>
      </c>
      <c r="D35" s="29">
        <v>1000</v>
      </c>
      <c r="E35" s="11" t="s">
        <v>15</v>
      </c>
      <c r="F35" s="13">
        <v>1</v>
      </c>
      <c r="G35" s="7">
        <v>2</v>
      </c>
      <c r="H35" s="7">
        <f t="shared" si="1"/>
        <v>2000</v>
      </c>
    </row>
    <row r="36" spans="1:8" ht="16">
      <c r="A36" s="6">
        <v>13</v>
      </c>
      <c r="B36" s="40"/>
      <c r="C36" s="12" t="s">
        <v>87</v>
      </c>
      <c r="D36" s="29">
        <v>800</v>
      </c>
      <c r="E36" s="11" t="s">
        <v>15</v>
      </c>
      <c r="F36" s="13">
        <v>1</v>
      </c>
      <c r="G36" s="7">
        <v>2</v>
      </c>
      <c r="H36" s="7">
        <f t="shared" si="1"/>
        <v>1600</v>
      </c>
    </row>
    <row r="37" spans="1:8" ht="16">
      <c r="A37" s="6">
        <v>14</v>
      </c>
      <c r="B37" s="40"/>
      <c r="C37" s="12" t="s">
        <v>88</v>
      </c>
      <c r="D37" s="29">
        <v>800</v>
      </c>
      <c r="E37" s="11" t="s">
        <v>15</v>
      </c>
      <c r="F37" s="13">
        <v>1</v>
      </c>
      <c r="G37" s="7">
        <v>2</v>
      </c>
      <c r="H37" s="7">
        <f t="shared" si="1"/>
        <v>1600</v>
      </c>
    </row>
    <row r="38" spans="1:8" ht="16">
      <c r="A38" s="6">
        <v>15</v>
      </c>
      <c r="B38" s="16" t="s">
        <v>72</v>
      </c>
      <c r="C38" s="17" t="s">
        <v>89</v>
      </c>
      <c r="D38" s="29">
        <v>800</v>
      </c>
      <c r="E38" s="11" t="s">
        <v>74</v>
      </c>
      <c r="F38" s="11">
        <v>1</v>
      </c>
      <c r="G38" s="7">
        <v>2</v>
      </c>
      <c r="H38" s="7">
        <f t="shared" si="1"/>
        <v>1600</v>
      </c>
    </row>
    <row r="39" spans="1:8" ht="16">
      <c r="A39" s="6">
        <v>16</v>
      </c>
      <c r="B39" s="18" t="s">
        <v>17</v>
      </c>
      <c r="C39" s="17" t="s">
        <v>18</v>
      </c>
      <c r="D39" s="29">
        <v>400</v>
      </c>
      <c r="E39" s="11" t="s">
        <v>19</v>
      </c>
      <c r="F39" s="11">
        <v>5</v>
      </c>
      <c r="G39" s="14">
        <v>2</v>
      </c>
      <c r="H39" s="7">
        <f t="shared" si="1"/>
        <v>4000</v>
      </c>
    </row>
    <row r="40" spans="1:8" ht="16">
      <c r="A40" s="6">
        <v>17</v>
      </c>
      <c r="B40" s="19" t="s">
        <v>90</v>
      </c>
      <c r="C40" s="17" t="s">
        <v>91</v>
      </c>
      <c r="D40" s="29">
        <v>600</v>
      </c>
      <c r="E40" s="11" t="s">
        <v>19</v>
      </c>
      <c r="F40" s="11">
        <v>1</v>
      </c>
      <c r="G40" s="7">
        <v>2</v>
      </c>
      <c r="H40" s="7">
        <f t="shared" si="1"/>
        <v>1200</v>
      </c>
    </row>
    <row r="41" spans="1:8" ht="16">
      <c r="A41" s="6">
        <v>18</v>
      </c>
      <c r="B41" s="19" t="s">
        <v>92</v>
      </c>
      <c r="C41" s="17" t="s">
        <v>91</v>
      </c>
      <c r="D41" s="29">
        <v>600</v>
      </c>
      <c r="E41" s="11" t="s">
        <v>19</v>
      </c>
      <c r="F41" s="11">
        <v>1</v>
      </c>
      <c r="G41" s="7">
        <v>2</v>
      </c>
      <c r="H41" s="7">
        <f t="shared" si="1"/>
        <v>1200</v>
      </c>
    </row>
    <row r="42" spans="1:8" ht="16">
      <c r="A42" s="35" t="s">
        <v>93</v>
      </c>
      <c r="B42" s="35"/>
      <c r="C42" s="36"/>
      <c r="D42" s="8"/>
      <c r="E42" s="8"/>
      <c r="F42" s="8"/>
      <c r="G42" s="5" t="s">
        <v>42</v>
      </c>
      <c r="H42" s="4">
        <f>SUM(H43:H51)</f>
        <v>12070</v>
      </c>
    </row>
    <row r="43" spans="1:8" ht="16">
      <c r="A43" s="20">
        <v>1</v>
      </c>
      <c r="B43" s="34" t="s">
        <v>94</v>
      </c>
      <c r="C43" s="21" t="s">
        <v>21</v>
      </c>
      <c r="D43" s="29">
        <v>40</v>
      </c>
      <c r="E43" s="7" t="s">
        <v>95</v>
      </c>
      <c r="F43" s="7">
        <v>40</v>
      </c>
      <c r="G43" s="7">
        <v>1</v>
      </c>
      <c r="H43" s="7">
        <f t="shared" ref="H43:H51" si="2">D43*F43*G43</f>
        <v>1600</v>
      </c>
    </row>
    <row r="44" spans="1:8" ht="16">
      <c r="A44" s="20">
        <v>2</v>
      </c>
      <c r="B44" s="34"/>
      <c r="C44" s="21" t="s">
        <v>96</v>
      </c>
      <c r="D44" s="29">
        <v>350</v>
      </c>
      <c r="E44" s="7" t="s">
        <v>15</v>
      </c>
      <c r="F44" s="7">
        <v>1</v>
      </c>
      <c r="G44" s="7">
        <v>1</v>
      </c>
      <c r="H44" s="7">
        <f t="shared" si="2"/>
        <v>350</v>
      </c>
    </row>
    <row r="45" spans="1:8" ht="16">
      <c r="A45" s="20">
        <v>3</v>
      </c>
      <c r="B45" s="34"/>
      <c r="C45" s="21" t="s">
        <v>20</v>
      </c>
      <c r="D45" s="29">
        <v>3</v>
      </c>
      <c r="E45" s="7" t="s">
        <v>97</v>
      </c>
      <c r="F45" s="7">
        <v>40</v>
      </c>
      <c r="G45" s="7">
        <v>3</v>
      </c>
      <c r="H45" s="7">
        <f t="shared" si="2"/>
        <v>360</v>
      </c>
    </row>
    <row r="46" spans="1:8" ht="16">
      <c r="A46" s="20">
        <v>4</v>
      </c>
      <c r="B46" s="34"/>
      <c r="C46" s="21" t="s">
        <v>98</v>
      </c>
      <c r="D46" s="29">
        <v>500</v>
      </c>
      <c r="E46" s="7" t="s">
        <v>95</v>
      </c>
      <c r="F46" s="7">
        <v>1</v>
      </c>
      <c r="G46" s="7">
        <v>1</v>
      </c>
      <c r="H46" s="7">
        <f t="shared" si="2"/>
        <v>500</v>
      </c>
    </row>
    <row r="47" spans="1:8" ht="16">
      <c r="A47" s="20">
        <v>5</v>
      </c>
      <c r="B47" s="34" t="s">
        <v>99</v>
      </c>
      <c r="C47" s="21" t="s">
        <v>100</v>
      </c>
      <c r="D47" s="29">
        <v>500</v>
      </c>
      <c r="E47" s="7" t="s">
        <v>15</v>
      </c>
      <c r="F47" s="7">
        <v>6</v>
      </c>
      <c r="G47" s="7">
        <v>1</v>
      </c>
      <c r="H47" s="7">
        <f t="shared" si="2"/>
        <v>3000</v>
      </c>
    </row>
    <row r="48" spans="1:8" ht="16">
      <c r="A48" s="20">
        <v>6</v>
      </c>
      <c r="B48" s="34"/>
      <c r="C48" s="21" t="s">
        <v>33</v>
      </c>
      <c r="D48" s="29">
        <v>115</v>
      </c>
      <c r="E48" s="7" t="s">
        <v>15</v>
      </c>
      <c r="F48" s="7">
        <v>40</v>
      </c>
      <c r="G48" s="7">
        <v>1</v>
      </c>
      <c r="H48" s="7">
        <f t="shared" si="2"/>
        <v>4600</v>
      </c>
    </row>
    <row r="49" spans="1:8" ht="16">
      <c r="A49" s="20"/>
      <c r="B49" s="34"/>
      <c r="C49" s="21" t="s">
        <v>32</v>
      </c>
      <c r="D49" s="29">
        <v>10</v>
      </c>
      <c r="E49" s="7" t="s">
        <v>97</v>
      </c>
      <c r="F49" s="7">
        <v>40</v>
      </c>
      <c r="G49" s="7">
        <v>1</v>
      </c>
      <c r="H49" s="7">
        <f t="shared" ref="H49" si="3">D49*F49*G49</f>
        <v>400</v>
      </c>
    </row>
    <row r="50" spans="1:8" ht="16">
      <c r="A50" s="20">
        <v>8</v>
      </c>
      <c r="B50" s="34" t="s">
        <v>101</v>
      </c>
      <c r="C50" s="21" t="s">
        <v>102</v>
      </c>
      <c r="D50" s="29">
        <v>15</v>
      </c>
      <c r="E50" s="7" t="s">
        <v>15</v>
      </c>
      <c r="F50" s="7">
        <v>4</v>
      </c>
      <c r="G50" s="7">
        <v>1</v>
      </c>
      <c r="H50" s="7">
        <f t="shared" si="2"/>
        <v>60</v>
      </c>
    </row>
    <row r="51" spans="1:8" ht="16">
      <c r="A51" s="20">
        <v>9</v>
      </c>
      <c r="B51" s="34"/>
      <c r="C51" s="21" t="s">
        <v>103</v>
      </c>
      <c r="D51" s="29">
        <v>300</v>
      </c>
      <c r="E51" s="7" t="s">
        <v>15</v>
      </c>
      <c r="F51" s="7">
        <v>4</v>
      </c>
      <c r="G51" s="7">
        <v>1</v>
      </c>
      <c r="H51" s="7">
        <f t="shared" si="2"/>
        <v>1200</v>
      </c>
    </row>
    <row r="52" spans="1:8" ht="16">
      <c r="A52" s="35" t="s">
        <v>104</v>
      </c>
      <c r="B52" s="35"/>
      <c r="C52" s="36"/>
      <c r="D52" s="8"/>
      <c r="E52" s="8"/>
      <c r="F52" s="8"/>
      <c r="G52" s="5" t="s">
        <v>42</v>
      </c>
      <c r="H52" s="8">
        <f>SUM(H53:H60)</f>
        <v>89900</v>
      </c>
    </row>
    <row r="53" spans="1:8" ht="16">
      <c r="A53" s="22">
        <v>1</v>
      </c>
      <c r="B53" s="23" t="s">
        <v>24</v>
      </c>
      <c r="C53" s="24" t="s">
        <v>25</v>
      </c>
      <c r="D53" s="29">
        <v>500</v>
      </c>
      <c r="E53" s="7" t="s">
        <v>8</v>
      </c>
      <c r="F53" s="7">
        <v>2</v>
      </c>
      <c r="G53" s="7">
        <v>1</v>
      </c>
      <c r="H53" s="7">
        <f t="shared" ref="H53:H60" si="4">D53*F53*G53</f>
        <v>1000</v>
      </c>
    </row>
    <row r="54" spans="1:8" ht="16">
      <c r="A54" s="22">
        <v>2</v>
      </c>
      <c r="B54" s="23" t="s">
        <v>26</v>
      </c>
      <c r="C54" s="24"/>
      <c r="D54" s="29">
        <v>400</v>
      </c>
      <c r="E54" s="7" t="s">
        <v>8</v>
      </c>
      <c r="F54" s="7">
        <v>2</v>
      </c>
      <c r="G54" s="7">
        <v>1</v>
      </c>
      <c r="H54" s="7">
        <f t="shared" si="4"/>
        <v>800</v>
      </c>
    </row>
    <row r="55" spans="1:8" ht="16">
      <c r="A55" s="22">
        <v>3</v>
      </c>
      <c r="B55" s="23" t="s">
        <v>105</v>
      </c>
      <c r="C55" s="24" t="s">
        <v>106</v>
      </c>
      <c r="D55" s="29">
        <v>2200</v>
      </c>
      <c r="E55" s="7" t="s">
        <v>19</v>
      </c>
      <c r="F55" s="7">
        <v>1</v>
      </c>
      <c r="G55" s="7">
        <v>3</v>
      </c>
      <c r="H55" s="7">
        <f t="shared" si="4"/>
        <v>6600</v>
      </c>
    </row>
    <row r="56" spans="1:8" ht="16">
      <c r="A56" s="22">
        <v>4</v>
      </c>
      <c r="B56" s="23" t="s">
        <v>7</v>
      </c>
      <c r="C56" s="24" t="s">
        <v>106</v>
      </c>
      <c r="D56" s="29">
        <v>2500</v>
      </c>
      <c r="E56" s="7" t="s">
        <v>8</v>
      </c>
      <c r="F56" s="7">
        <v>1</v>
      </c>
      <c r="G56" s="7">
        <v>3</v>
      </c>
      <c r="H56" s="7">
        <f t="shared" si="4"/>
        <v>7500</v>
      </c>
    </row>
    <row r="57" spans="1:8" ht="16">
      <c r="A57" s="22">
        <v>5</v>
      </c>
      <c r="B57" s="23" t="s">
        <v>9</v>
      </c>
      <c r="C57" s="24"/>
      <c r="D57" s="29">
        <v>5000</v>
      </c>
      <c r="E57" s="7" t="s">
        <v>10</v>
      </c>
      <c r="F57" s="7">
        <v>1</v>
      </c>
      <c r="G57" s="7">
        <v>1</v>
      </c>
      <c r="H57" s="7">
        <f t="shared" si="4"/>
        <v>5000</v>
      </c>
    </row>
    <row r="58" spans="1:8" ht="16">
      <c r="A58" s="22">
        <v>6</v>
      </c>
      <c r="B58" s="23" t="s">
        <v>107</v>
      </c>
      <c r="C58" s="24" t="s">
        <v>22</v>
      </c>
      <c r="D58" s="29">
        <v>8000</v>
      </c>
      <c r="E58" s="7" t="s">
        <v>19</v>
      </c>
      <c r="F58" s="7">
        <v>2</v>
      </c>
      <c r="G58" s="7">
        <v>1</v>
      </c>
      <c r="H58" s="7">
        <f t="shared" si="4"/>
        <v>16000</v>
      </c>
    </row>
    <row r="59" spans="1:8" ht="16">
      <c r="A59" s="22">
        <v>7</v>
      </c>
      <c r="B59" s="23" t="s">
        <v>108</v>
      </c>
      <c r="C59" s="25" t="s">
        <v>31</v>
      </c>
      <c r="D59" s="29">
        <v>50000</v>
      </c>
      <c r="E59" s="7" t="s">
        <v>19</v>
      </c>
      <c r="F59" s="7">
        <v>1</v>
      </c>
      <c r="G59" s="7">
        <v>1</v>
      </c>
      <c r="H59" s="7">
        <f t="shared" si="4"/>
        <v>50000</v>
      </c>
    </row>
    <row r="60" spans="1:8" ht="16">
      <c r="A60" s="22">
        <v>8</v>
      </c>
      <c r="B60" s="23" t="s">
        <v>109</v>
      </c>
      <c r="C60" s="25" t="s">
        <v>23</v>
      </c>
      <c r="D60" s="29">
        <v>500</v>
      </c>
      <c r="E60" s="7" t="s">
        <v>19</v>
      </c>
      <c r="F60" s="7">
        <v>2</v>
      </c>
      <c r="G60" s="7">
        <v>3</v>
      </c>
      <c r="H60" s="7">
        <f t="shared" si="4"/>
        <v>3000</v>
      </c>
    </row>
    <row r="61" spans="1:8" ht="16">
      <c r="A61" s="35" t="s">
        <v>110</v>
      </c>
      <c r="B61" s="35"/>
      <c r="C61" s="36"/>
      <c r="D61" s="8"/>
      <c r="E61" s="8"/>
      <c r="F61" s="8"/>
      <c r="G61" s="5" t="s">
        <v>42</v>
      </c>
      <c r="H61" s="8">
        <f>SUM(H62:H62)</f>
        <v>19600</v>
      </c>
    </row>
    <row r="62" spans="1:8" ht="16">
      <c r="A62" s="20">
        <v>1</v>
      </c>
      <c r="B62" s="21" t="s">
        <v>1</v>
      </c>
      <c r="C62" s="21" t="s">
        <v>30</v>
      </c>
      <c r="D62" s="29">
        <v>1400</v>
      </c>
      <c r="E62" s="7" t="s">
        <v>111</v>
      </c>
      <c r="F62" s="7">
        <v>7</v>
      </c>
      <c r="G62" s="7">
        <v>2</v>
      </c>
      <c r="H62" s="7">
        <f>D62*F62*G62</f>
        <v>19600</v>
      </c>
    </row>
    <row r="63" spans="1:8" ht="16">
      <c r="A63" s="35" t="s">
        <v>112</v>
      </c>
      <c r="B63" s="35"/>
      <c r="C63" s="36"/>
      <c r="D63" s="8"/>
      <c r="E63" s="8"/>
      <c r="F63" s="8"/>
      <c r="G63" s="5" t="s">
        <v>42</v>
      </c>
      <c r="H63" s="8">
        <f>SUM(H64:H68)</f>
        <v>5700</v>
      </c>
    </row>
    <row r="64" spans="1:8" ht="16">
      <c r="A64" s="20">
        <v>1</v>
      </c>
      <c r="B64" s="26" t="s">
        <v>2</v>
      </c>
      <c r="C64" s="6"/>
      <c r="D64" s="29">
        <v>200</v>
      </c>
      <c r="E64" s="7" t="s">
        <v>19</v>
      </c>
      <c r="F64" s="7">
        <v>1</v>
      </c>
      <c r="G64" s="7">
        <v>1</v>
      </c>
      <c r="H64" s="7">
        <f t="shared" ref="H64:H68" si="5">D64*F64*G64</f>
        <v>200</v>
      </c>
    </row>
    <row r="65" spans="1:8" ht="16">
      <c r="A65" s="20">
        <v>2</v>
      </c>
      <c r="B65" s="26" t="s">
        <v>3</v>
      </c>
      <c r="C65" s="6"/>
      <c r="D65" s="29">
        <v>100</v>
      </c>
      <c r="E65" s="7" t="s">
        <v>19</v>
      </c>
      <c r="F65" s="7">
        <v>1</v>
      </c>
      <c r="G65" s="7">
        <v>1</v>
      </c>
      <c r="H65" s="7">
        <f t="shared" si="5"/>
        <v>100</v>
      </c>
    </row>
    <row r="66" spans="1:8" ht="16">
      <c r="A66" s="20">
        <v>3</v>
      </c>
      <c r="B66" s="26" t="s">
        <v>4</v>
      </c>
      <c r="C66" s="6"/>
      <c r="D66" s="29">
        <v>100</v>
      </c>
      <c r="E66" s="7" t="s">
        <v>19</v>
      </c>
      <c r="F66" s="7">
        <v>4</v>
      </c>
      <c r="G66" s="7">
        <v>3</v>
      </c>
      <c r="H66" s="7">
        <f t="shared" si="5"/>
        <v>1200</v>
      </c>
    </row>
    <row r="67" spans="1:8" ht="16">
      <c r="A67" s="20">
        <v>4</v>
      </c>
      <c r="B67" s="26" t="s">
        <v>5</v>
      </c>
      <c r="C67" s="6"/>
      <c r="D67" s="29">
        <v>300</v>
      </c>
      <c r="E67" s="7" t="s">
        <v>19</v>
      </c>
      <c r="F67" s="7">
        <v>2</v>
      </c>
      <c r="G67" s="7">
        <v>3</v>
      </c>
      <c r="H67" s="7">
        <f t="shared" si="5"/>
        <v>1800</v>
      </c>
    </row>
    <row r="68" spans="1:8" ht="16">
      <c r="A68" s="20">
        <v>5</v>
      </c>
      <c r="B68" s="26" t="s">
        <v>6</v>
      </c>
      <c r="C68" s="6"/>
      <c r="D68" s="29">
        <v>200</v>
      </c>
      <c r="E68" s="7" t="s">
        <v>19</v>
      </c>
      <c r="F68" s="7">
        <v>4</v>
      </c>
      <c r="G68" s="7">
        <v>3</v>
      </c>
      <c r="H68" s="7">
        <f t="shared" si="5"/>
        <v>2400</v>
      </c>
    </row>
    <row r="69" spans="1:8" ht="19" customHeight="1">
      <c r="A69" s="30"/>
      <c r="B69" s="30"/>
      <c r="C69" s="30"/>
      <c r="D69" s="30"/>
      <c r="E69" s="30"/>
      <c r="F69" s="30"/>
      <c r="G69" s="27" t="s">
        <v>113</v>
      </c>
      <c r="H69" s="27">
        <f>H3+H8+H16+H42+H52+H61+H63+H24</f>
        <v>389450</v>
      </c>
    </row>
    <row r="70" spans="1:8" ht="19" customHeight="1">
      <c r="A70" s="31"/>
      <c r="B70" s="32"/>
      <c r="C70" s="32"/>
      <c r="D70" s="32"/>
      <c r="E70" s="32"/>
      <c r="F70" s="33"/>
      <c r="G70" s="27" t="s">
        <v>114</v>
      </c>
      <c r="H70" s="27">
        <f>H69*0.1</f>
        <v>38945</v>
      </c>
    </row>
    <row r="71" spans="1:8" ht="19" customHeight="1">
      <c r="A71" s="30"/>
      <c r="B71" s="30"/>
      <c r="C71" s="30"/>
      <c r="D71" s="30"/>
      <c r="E71" s="30"/>
      <c r="F71" s="30"/>
      <c r="G71" s="27" t="s">
        <v>115</v>
      </c>
      <c r="H71" s="27">
        <f>(H69+H70)*0.06</f>
        <v>25703.7</v>
      </c>
    </row>
    <row r="72" spans="1:8" ht="19" customHeight="1">
      <c r="A72" s="30"/>
      <c r="B72" s="30"/>
      <c r="C72" s="30"/>
      <c r="D72" s="30"/>
      <c r="E72" s="30"/>
      <c r="F72" s="30"/>
      <c r="G72" s="27" t="s">
        <v>116</v>
      </c>
      <c r="H72" s="27">
        <f>SUM(H69:H71)</f>
        <v>454098.7</v>
      </c>
    </row>
  </sheetData>
  <mergeCells count="19">
    <mergeCell ref="A42:C42"/>
    <mergeCell ref="A1:H1"/>
    <mergeCell ref="A2:B2"/>
    <mergeCell ref="A3:C3"/>
    <mergeCell ref="A8:C8"/>
    <mergeCell ref="A16:C16"/>
    <mergeCell ref="A24:C24"/>
    <mergeCell ref="B34:B37"/>
    <mergeCell ref="B27:B33"/>
    <mergeCell ref="A69:F69"/>
    <mergeCell ref="A71:F71"/>
    <mergeCell ref="A72:F72"/>
    <mergeCell ref="A70:F70"/>
    <mergeCell ref="B43:B46"/>
    <mergeCell ref="B47:B49"/>
    <mergeCell ref="B50:B51"/>
    <mergeCell ref="A52:C52"/>
    <mergeCell ref="A61:C61"/>
    <mergeCell ref="A63:C63"/>
  </mergeCells>
  <phoneticPr fontId="1" type="noConversion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2021-03-29T07:58:16Z</dcterms:created>
  <dcterms:modified xsi:type="dcterms:W3CDTF">2021-04-29T01:18:21Z</dcterms:modified>
</cp:coreProperties>
</file>