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金融预赛\方案及报价\"/>
    </mc:Choice>
  </mc:AlternateContent>
  <xr:revisionPtr revIDLastSave="0" documentId="13_ncr:1_{4C85E3DF-4980-4931-B1F4-EAE6D7E2AB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2" i="1"/>
  <c r="H11" i="1"/>
  <c r="H10" i="1"/>
  <c r="H9" i="1"/>
  <c r="H8" i="1"/>
  <c r="H7" i="1"/>
  <c r="H6" i="1"/>
  <c r="H5" i="1"/>
  <c r="H13" i="1" s="1"/>
  <c r="H4" i="1"/>
  <c r="H28" i="1"/>
  <c r="H35" i="1"/>
  <c r="H42" i="1"/>
  <c r="H30" i="1"/>
  <c r="H29" i="1"/>
  <c r="H36" i="1"/>
  <c r="H37" i="1"/>
  <c r="H43" i="1"/>
  <c r="H44" i="1"/>
  <c r="H38" i="1"/>
  <c r="H15" i="1"/>
  <c r="H81" i="1"/>
  <c r="H70" i="1"/>
  <c r="H71" i="1" s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17" i="1"/>
  <c r="H18" i="1"/>
  <c r="H19" i="1"/>
  <c r="H20" i="1"/>
  <c r="H21" i="1"/>
  <c r="H22" i="1"/>
  <c r="H23" i="1"/>
  <c r="H24" i="1"/>
  <c r="H27" i="1"/>
  <c r="H31" i="1"/>
  <c r="H32" i="1"/>
  <c r="H33" i="1"/>
  <c r="H34" i="1"/>
  <c r="H39" i="1"/>
  <c r="H40" i="1"/>
  <c r="H41" i="1"/>
  <c r="H45" i="1"/>
  <c r="H46" i="1"/>
  <c r="H47" i="1"/>
  <c r="H73" i="1"/>
  <c r="H74" i="1"/>
  <c r="H75" i="1"/>
  <c r="H76" i="1"/>
  <c r="H77" i="1"/>
  <c r="H78" i="1"/>
  <c r="H79" i="1"/>
  <c r="H80" i="1"/>
  <c r="H84" i="1"/>
  <c r="H85" i="1"/>
  <c r="H86" i="1"/>
  <c r="H87" i="1"/>
  <c r="H68" i="1" l="1"/>
  <c r="H48" i="1"/>
  <c r="H88" i="1"/>
  <c r="H25" i="1"/>
  <c r="H82" i="1"/>
  <c r="H89" i="1" l="1"/>
  <c r="H90" i="1" s="1"/>
  <c r="H91" i="1" s="1"/>
  <c r="H92" i="1" s="1"/>
</calcChain>
</file>

<file path=xl/sharedStrings.xml><?xml version="1.0" encoding="utf-8"?>
<sst xmlns="http://schemas.openxmlformats.org/spreadsheetml/2006/main" count="273" uniqueCount="149">
  <si>
    <t>序号</t>
  </si>
  <si>
    <t>项目类别</t>
  </si>
  <si>
    <t>项目内容</t>
  </si>
  <si>
    <t xml:space="preserve">单价 </t>
  </si>
  <si>
    <t>数量</t>
  </si>
  <si>
    <t xml:space="preserve">单位   </t>
  </si>
  <si>
    <t>小计</t>
  </si>
  <si>
    <t xml:space="preserve">备注 </t>
  </si>
  <si>
    <t>天数/次数</t>
    <phoneticPr fontId="4" type="noConversion"/>
  </si>
  <si>
    <t>项</t>
    <phoneticPr fontId="5" type="noConversion"/>
  </si>
  <si>
    <t>合计：</t>
    <rPh sb="0" eb="1">
      <t>he'ji</t>
    </rPh>
    <phoneticPr fontId="5" type="noConversion"/>
  </si>
  <si>
    <t>服务费（10%）：</t>
    <phoneticPr fontId="5" type="noConversion"/>
  </si>
  <si>
    <t>税金（6%）：</t>
    <phoneticPr fontId="5" type="noConversion"/>
  </si>
  <si>
    <t>总计：</t>
    <rPh sb="0" eb="1">
      <t>zong'ji</t>
    </rPh>
    <phoneticPr fontId="5" type="noConversion"/>
  </si>
  <si>
    <t>讲师</t>
    <phoneticPr fontId="3" type="noConversion"/>
  </si>
  <si>
    <t>助教</t>
    <phoneticPr fontId="3" type="noConversion"/>
  </si>
  <si>
    <t>城际交通</t>
    <phoneticPr fontId="3" type="noConversion"/>
  </si>
  <si>
    <t>城市交通</t>
    <phoneticPr fontId="3" type="noConversion"/>
  </si>
  <si>
    <t>住宿</t>
    <phoneticPr fontId="3" type="noConversion"/>
  </si>
  <si>
    <t>餐饮补助</t>
    <phoneticPr fontId="3" type="noConversion"/>
  </si>
  <si>
    <t>赛制及试题</t>
    <phoneticPr fontId="9" type="noConversion"/>
  </si>
  <si>
    <t>赛制规划</t>
    <phoneticPr fontId="3" type="noConversion"/>
  </si>
  <si>
    <t>试题开发</t>
    <phoneticPr fontId="9" type="noConversion"/>
  </si>
  <si>
    <t>包含加分赛及决赛试题、评分表、情景卡、赛制说明等</t>
    <phoneticPr fontId="9" type="noConversion"/>
  </si>
  <si>
    <t>包含加分赛、决赛的试题校对与审核、赛制流程演练等</t>
    <phoneticPr fontId="9" type="noConversion"/>
  </si>
  <si>
    <t>2人，机场往返及市内交通</t>
    <phoneticPr fontId="9" type="noConversion"/>
  </si>
  <si>
    <t>2人，共计10天</t>
    <phoneticPr fontId="9" type="noConversion"/>
  </si>
  <si>
    <t>小计：</t>
    <rPh sb="0" eb="1">
      <t>xiao'ji</t>
    </rPh>
    <phoneticPr fontId="9" type="noConversion"/>
  </si>
  <si>
    <t>决赛赛事现场执行</t>
    <phoneticPr fontId="3" type="noConversion"/>
  </si>
  <si>
    <t>住宿</t>
    <phoneticPr fontId="3" type="noConversion"/>
  </si>
  <si>
    <t>酒店相关</t>
    <phoneticPr fontId="5" type="noConversion"/>
  </si>
  <si>
    <t>赛制演练及试题校对审核</t>
    <phoneticPr fontId="3" type="noConversion"/>
  </si>
  <si>
    <t>参赛金融经理，2人一间双床，30人，15间房</t>
    <phoneticPr fontId="3" type="noConversion"/>
  </si>
  <si>
    <t>间/夜</t>
    <phoneticPr fontId="9" type="noConversion"/>
  </si>
  <si>
    <t>人次</t>
    <phoneticPr fontId="9" type="noConversion"/>
  </si>
  <si>
    <t>会场租赁</t>
    <phoneticPr fontId="3" type="noConversion"/>
  </si>
  <si>
    <t>会议室100-200㎡，使用一天</t>
    <phoneticPr fontId="3" type="noConversion"/>
  </si>
  <si>
    <t>天</t>
    <phoneticPr fontId="3" type="noConversion"/>
  </si>
  <si>
    <t>抵达日晚餐</t>
    <phoneticPr fontId="9" type="noConversion"/>
  </si>
  <si>
    <t>比赛日午餐</t>
    <phoneticPr fontId="9" type="noConversion"/>
  </si>
  <si>
    <t>比赛日晚宴</t>
    <phoneticPr fontId="9" type="noConversion"/>
  </si>
  <si>
    <t>晚宴酒水</t>
    <phoneticPr fontId="3" type="noConversion"/>
  </si>
  <si>
    <t>茶歇</t>
    <phoneticPr fontId="3" type="noConversion"/>
  </si>
  <si>
    <t>比赛日，上下午各一次</t>
    <phoneticPr fontId="3" type="noConversion"/>
  </si>
  <si>
    <t>签到德展</t>
    <phoneticPr fontId="3" type="noConversion"/>
  </si>
  <si>
    <t>比赛德展</t>
    <phoneticPr fontId="3" type="noConversion"/>
  </si>
  <si>
    <t>延展物料及其他</t>
    <phoneticPr fontId="3" type="noConversion"/>
  </si>
  <si>
    <t>个</t>
  </si>
  <si>
    <t>个</t>
    <phoneticPr fontId="3" type="noConversion"/>
  </si>
  <si>
    <t>3场比赛，每场1个</t>
    <phoneticPr fontId="3" type="noConversion"/>
  </si>
  <si>
    <t>3场比赛，每场2个</t>
    <phoneticPr fontId="3" type="noConversion"/>
  </si>
  <si>
    <t>自助餐券</t>
    <phoneticPr fontId="3" type="noConversion"/>
  </si>
  <si>
    <t>胸卡</t>
    <phoneticPr fontId="3" type="noConversion"/>
  </si>
  <si>
    <t>PVC材质，加定制logo胸卡绳</t>
    <phoneticPr fontId="3" type="noConversion"/>
  </si>
  <si>
    <t>签到桌卡</t>
    <phoneticPr fontId="3" type="noConversion"/>
  </si>
  <si>
    <t>指示牌</t>
    <phoneticPr fontId="3" type="noConversion"/>
  </si>
  <si>
    <t>麦克风套</t>
    <phoneticPr fontId="3" type="noConversion"/>
  </si>
  <si>
    <t>合影横幅</t>
    <phoneticPr fontId="3" type="noConversion"/>
  </si>
  <si>
    <t>答题卡</t>
    <phoneticPr fontId="3" type="noConversion"/>
  </si>
  <si>
    <t>POLO衫</t>
    <phoneticPr fontId="3" type="noConversion"/>
  </si>
  <si>
    <t>件</t>
    <phoneticPr fontId="3" type="noConversion"/>
  </si>
  <si>
    <t>张</t>
    <phoneticPr fontId="3" type="noConversion"/>
  </si>
  <si>
    <t>条</t>
    <phoneticPr fontId="3" type="noConversion"/>
  </si>
  <si>
    <t>张</t>
    <rPh sb="0" eb="1">
      <t>zhang</t>
    </rPh>
    <phoneticPr fontId="9" type="noConversion"/>
  </si>
  <si>
    <t>签到桌扫码立牌</t>
    <phoneticPr fontId="3" type="noConversion"/>
  </si>
  <si>
    <t>含画面</t>
    <phoneticPr fontId="3" type="noConversion"/>
  </si>
  <si>
    <t>物流运输</t>
    <phoneticPr fontId="3" type="noConversion"/>
  </si>
  <si>
    <t>次</t>
    <phoneticPr fontId="3" type="noConversion"/>
  </si>
  <si>
    <t>现场执行</t>
    <phoneticPr fontId="3" type="noConversion"/>
  </si>
  <si>
    <t>工作人员城际交通</t>
    <phoneticPr fontId="9" type="noConversion"/>
  </si>
  <si>
    <t>工作人员市内交通</t>
    <phoneticPr fontId="9" type="noConversion"/>
  </si>
  <si>
    <t>工作人员住宿</t>
    <phoneticPr fontId="9" type="noConversion"/>
  </si>
  <si>
    <t>工作人员餐饮</t>
    <phoneticPr fontId="9" type="noConversion"/>
  </si>
  <si>
    <t>天/人</t>
  </si>
  <si>
    <t>间夜</t>
    <phoneticPr fontId="5" type="noConversion"/>
  </si>
  <si>
    <t>第三方及接待相关</t>
    <phoneticPr fontId="3" type="noConversion"/>
  </si>
  <si>
    <t>兼职</t>
    <phoneticPr fontId="3" type="noConversion"/>
  </si>
  <si>
    <t>摄影师</t>
    <phoneticPr fontId="3" type="noConversion"/>
  </si>
  <si>
    <t>摄像师</t>
    <phoneticPr fontId="3" type="noConversion"/>
  </si>
  <si>
    <t>1人，每场比赛按2天计算，3场比赛共计6天</t>
    <phoneticPr fontId="3" type="noConversion"/>
  </si>
  <si>
    <t>图片精修</t>
    <phoneticPr fontId="3" type="noConversion"/>
  </si>
  <si>
    <t>项</t>
    <phoneticPr fontId="3" type="noConversion"/>
  </si>
  <si>
    <t>总结视频剪辑</t>
    <phoneticPr fontId="3" type="noConversion"/>
  </si>
  <si>
    <t>线上传播</t>
    <phoneticPr fontId="3" type="noConversion"/>
  </si>
  <si>
    <t>公众号推文</t>
    <phoneticPr fontId="3" type="noConversion"/>
  </si>
  <si>
    <t>赛前预热、赛后回顾长图，含文案加设计排版</t>
    <phoneticPr fontId="3" type="noConversion"/>
  </si>
  <si>
    <t>15秒小视频</t>
    <phoneticPr fontId="3" type="noConversion"/>
  </si>
  <si>
    <t>每场比赛精彩花絮，用于朋友圈及公众号传播</t>
    <phoneticPr fontId="3" type="noConversion"/>
  </si>
  <si>
    <t>篇</t>
    <phoneticPr fontId="3" type="noConversion"/>
  </si>
  <si>
    <t>接机接站辅助，抵达加返程2天，3场比赛共计6天</t>
    <phoneticPr fontId="3" type="noConversion"/>
  </si>
  <si>
    <t>接送机车辆</t>
    <phoneticPr fontId="3" type="noConversion"/>
  </si>
  <si>
    <t>天/台</t>
    <phoneticPr fontId="3" type="noConversion"/>
  </si>
  <si>
    <t>Gl8全天包车往返机场火车站至酒店，抵达加返程2天，3场比赛共计6天。含司机、停车费及超公里</t>
    <phoneticPr fontId="3" type="noConversion"/>
  </si>
  <si>
    <t>3人，3城市往返机票</t>
    <phoneticPr fontId="3" type="noConversion"/>
  </si>
  <si>
    <t>3人，每场比赛按4天计算，共3场比赛</t>
    <rPh sb="4" eb="5">
      <t>wan</t>
    </rPh>
    <phoneticPr fontId="9" type="noConversion"/>
  </si>
  <si>
    <t>3人一间，每场比赛按4天计算，共3场比赛</t>
    <phoneticPr fontId="3" type="noConversion"/>
  </si>
  <si>
    <t>3人，4天</t>
    <phoneticPr fontId="9" type="noConversion"/>
  </si>
  <si>
    <t>签到桌花</t>
    <phoneticPr fontId="3" type="noConversion"/>
  </si>
  <si>
    <t>会议用品</t>
    <phoneticPr fontId="3" type="noConversion"/>
  </si>
  <si>
    <t>本</t>
    <phoneticPr fontId="3" type="noConversion"/>
  </si>
  <si>
    <t>定制logo或主题笔记本</t>
    <phoneticPr fontId="3" type="noConversion"/>
  </si>
  <si>
    <t>晚宴桌花</t>
    <phoneticPr fontId="3" type="noConversion"/>
  </si>
  <si>
    <t>打印机租赁</t>
    <phoneticPr fontId="3" type="noConversion"/>
  </si>
  <si>
    <t>台</t>
    <phoneticPr fontId="3" type="noConversion"/>
  </si>
  <si>
    <t>包含加分赛、决赛赛制规划</t>
    <phoneticPr fontId="9" type="noConversion"/>
  </si>
  <si>
    <t>礼仪</t>
    <phoneticPr fontId="3" type="noConversion"/>
  </si>
  <si>
    <t>2人，每场比赛按2天计算，3场比赛共计6天</t>
    <phoneticPr fontId="3" type="noConversion"/>
  </si>
  <si>
    <t>桌</t>
    <phoneticPr fontId="9" type="noConversion"/>
  </si>
  <si>
    <t>赛制内容开发及现场支持</t>
    <phoneticPr fontId="3" type="noConversion"/>
  </si>
  <si>
    <t>接机手举牌</t>
    <phoneticPr fontId="3" type="noConversion"/>
  </si>
  <si>
    <t>车证</t>
    <phoneticPr fontId="3" type="noConversion"/>
  </si>
  <si>
    <t>套</t>
  </si>
  <si>
    <t>接送机车辆备品</t>
    <phoneticPr fontId="9" type="noConversion"/>
  </si>
  <si>
    <t>矿泉水、纸巾等</t>
    <rPh sb="0" eb="1">
      <t>kuang'quan'shui</t>
    </rPh>
    <rPh sb="3" eb="4">
      <t>ji</t>
    </rPh>
    <rPh sb="4" eb="5">
      <t>zhi'jin</t>
    </rPh>
    <phoneticPr fontId="9" type="noConversion"/>
  </si>
  <si>
    <t>线上平面设计</t>
    <phoneticPr fontId="3" type="noConversion"/>
  </si>
  <si>
    <t>线上系统开发</t>
    <phoneticPr fontId="3" type="noConversion"/>
  </si>
  <si>
    <t>用户登录授权界面，通过经销商名称代码及手机号进行验证登录</t>
    <phoneticPr fontId="3" type="noConversion"/>
  </si>
  <si>
    <t>答题界面，多套题库。选择题、论述题，及上传视频等</t>
    <phoneticPr fontId="3" type="noConversion"/>
  </si>
  <si>
    <t>查询结果界面，评委登录查看打分</t>
    <phoneticPr fontId="3" type="noConversion"/>
  </si>
  <si>
    <t>后台数据维护</t>
    <phoneticPr fontId="3" type="noConversion"/>
  </si>
  <si>
    <t>经销商用户信息维护及导入导出，评委登录查询账户管理</t>
    <rPh sb="0" eb="1">
      <t>jing xiao s</t>
    </rPh>
    <rPh sb="4" eb="5">
      <t>gong zuo ren yuan</t>
    </rPh>
    <rPh sb="8" eb="9">
      <t>xin xi</t>
    </rPh>
    <rPh sb="10" eb="11">
      <t>guan li</t>
    </rPh>
    <phoneticPr fontId="3" type="noConversion"/>
  </si>
  <si>
    <t>答题系统，多套题库。选择题、论述题、视频等，答案及分值标准维护</t>
    <phoneticPr fontId="3" type="noConversion"/>
  </si>
  <si>
    <t>计分系统，选择题自动计分、评委打分计算统计；经销商答题分数明细并导出</t>
    <rPh sb="0" eb="1">
      <t>ji fen</t>
    </rPh>
    <phoneticPr fontId="3" type="noConversion"/>
  </si>
  <si>
    <t>服务器</t>
    <phoneticPr fontId="3" type="noConversion"/>
  </si>
  <si>
    <t>服务器承载多人同时并发答题，预估1500人参与答题</t>
  </si>
  <si>
    <t>预赛线上平台开发</t>
    <phoneticPr fontId="3" type="noConversion"/>
  </si>
  <si>
    <t>说明欢迎界面</t>
    <phoneticPr fontId="3" type="noConversion"/>
  </si>
  <si>
    <t>2021 Finance Star Contest - PreliminaryWild CardContest</t>
    <phoneticPr fontId="3" type="noConversion"/>
  </si>
  <si>
    <t>预赛答题平台</t>
  </si>
  <si>
    <t>题库开发</t>
  </si>
  <si>
    <t>题库赛题准备、题库资料整理（经销商备赛使用）</t>
  </si>
  <si>
    <t>5个品牌，每个品牌1天，分三场，含抵达日返程日共计6天</t>
  </si>
  <si>
    <t>2人，北京往返比赛城市机票</t>
  </si>
  <si>
    <t>重庆
JW万豪</t>
  </si>
  <si>
    <t>西安
华美达广场酒店</t>
  </si>
  <si>
    <t>无锡
鲁能万豪</t>
  </si>
  <si>
    <t>以实际使用数量结算，多退少补</t>
  </si>
  <si>
    <t xml:space="preserve">账户名称: 北京博源意嘉市场咨询有限公司 </t>
    <phoneticPr fontId="10" type="noConversion"/>
  </si>
  <si>
    <t>开户银行: 中国建设银行北京百子湾路支行</t>
    <phoneticPr fontId="10" type="noConversion"/>
  </si>
  <si>
    <t>Signed by</t>
  </si>
  <si>
    <t>签名</t>
  </si>
  <si>
    <t>______________________________</t>
  </si>
  <si>
    <t>On behalf of</t>
  </si>
  <si>
    <t>代表</t>
  </si>
  <si>
    <t>(Company Chop)</t>
  </si>
  <si>
    <t>公章</t>
  </si>
  <si>
    <t>日期 _________________________</t>
  </si>
  <si>
    <r>
      <rPr>
        <sz val="12"/>
        <rFont val="黑体"/>
        <family val="3"/>
        <charset val="134"/>
      </rPr>
      <t>付款账号</t>
    </r>
    <r>
      <rPr>
        <sz val="12"/>
        <rFont val="微软雅黑"/>
        <family val="2"/>
        <charset val="134"/>
      </rPr>
      <t>: 11001029400053009457</t>
    </r>
    <phoneticPr fontId="10" type="noConversion"/>
  </si>
  <si>
    <r>
      <t>Date</t>
    </r>
    <r>
      <rPr>
        <sz val="12"/>
        <rFont val="微软雅黑"/>
        <family val="2"/>
        <charset val="134"/>
      </rPr>
      <t>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</si>
</sst>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¥&quot;* #,##0.00_ ;_ &quot;¥&quot;* \-#,##0.00_ ;_ &quot;¥&quot;* &quot;-&quot;??_ ;_ @_ "/>
    <numFmt numFmtId="176" formatCode="0.00_);[Red]\(0.00\)"/>
    <numFmt numFmtId="177" formatCode="&quot;¥&quot;#,##0.00_);[Red]\(&quot;¥&quot;#,##0.00\)"/>
    <numFmt numFmtId="178" formatCode="[$￥-804]#,##0.00"/>
    <numFmt numFmtId="179" formatCode="0_);\(0\)"/>
  </numFmts>
  <fonts count="2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2"/>
      <charset val="134"/>
    </font>
    <font>
      <sz val="9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10"/>
      <name val="Geneva"/>
      <family val="2"/>
    </font>
    <font>
      <sz val="9"/>
      <name val="等线"/>
      <family val="3"/>
      <charset val="134"/>
      <scheme val="minor"/>
    </font>
    <font>
      <sz val="9"/>
      <name val="Verdana"/>
      <family val="2"/>
    </font>
    <font>
      <b/>
      <sz val="12"/>
      <color rgb="FFFFFFFF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FFFF"/>
      <name val="微软雅黑"/>
      <family val="2"/>
      <charset val="134"/>
    </font>
    <font>
      <sz val="12"/>
      <name val="微软雅黑"/>
      <family val="3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12"/>
      <color theme="1"/>
      <name val="等线"/>
      <family val="3"/>
      <charset val="134"/>
      <scheme val="minor"/>
    </font>
    <font>
      <sz val="12"/>
      <color indexed="8"/>
      <name val="微软雅黑"/>
      <family val="2"/>
      <charset val="134"/>
    </font>
    <font>
      <sz val="12"/>
      <color theme="1"/>
      <name val="等线"/>
      <family val="2"/>
      <charset val="134"/>
      <scheme val="minor"/>
    </font>
    <font>
      <b/>
      <sz val="14"/>
      <color rgb="FFFFFFFF"/>
      <name val="微软雅黑"/>
      <family val="2"/>
      <charset val="134"/>
    </font>
    <font>
      <sz val="14"/>
      <color rgb="FF00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44546A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178" fontId="8" fillId="0" borderId="0"/>
  </cellStyleXfs>
  <cellXfs count="8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11" fillId="3" borderId="4" xfId="2" applyFont="1" applyFill="1" applyBorder="1" applyAlignment="1" applyProtection="1">
      <alignment horizontal="center" vertical="center" wrapText="1"/>
      <protection locked="0"/>
    </xf>
    <xf numFmtId="176" fontId="11" fillId="3" borderId="4" xfId="2" applyNumberFormat="1" applyFont="1" applyFill="1" applyBorder="1" applyAlignment="1" applyProtection="1">
      <alignment horizontal="center" vertical="center" wrapText="1"/>
      <protection locked="0"/>
    </xf>
    <xf numFmtId="176" fontId="11" fillId="3" borderId="4" xfId="2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>
      <alignment vertical="center"/>
    </xf>
    <xf numFmtId="0" fontId="11" fillId="3" borderId="1" xfId="2" applyFont="1" applyFill="1" applyBorder="1" applyAlignment="1" applyProtection="1">
      <alignment horizontal="left" vertical="center" wrapText="1"/>
      <protection locked="0"/>
    </xf>
    <xf numFmtId="0" fontId="11" fillId="3" borderId="3" xfId="2" applyFont="1" applyFill="1" applyBorder="1" applyAlignment="1" applyProtection="1">
      <alignment horizontal="left" vertical="center" wrapText="1"/>
      <protection locked="0"/>
    </xf>
    <xf numFmtId="0" fontId="11" fillId="3" borderId="4" xfId="2" applyFont="1" applyFill="1" applyBorder="1" applyAlignment="1" applyProtection="1">
      <alignment vertical="center" wrapText="1"/>
      <protection locked="0"/>
    </xf>
    <xf numFmtId="0" fontId="13" fillId="0" borderId="5" xfId="5" applyNumberFormat="1" applyFont="1" applyBorder="1" applyAlignment="1">
      <alignment horizontal="center" vertical="center"/>
    </xf>
    <xf numFmtId="0" fontId="12" fillId="0" borderId="4" xfId="2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179" fontId="13" fillId="0" borderId="4" xfId="0" applyNumberFormat="1" applyFont="1" applyBorder="1" applyAlignment="1">
      <alignment horizontal="center" vertical="center"/>
    </xf>
    <xf numFmtId="39" fontId="13" fillId="0" borderId="4" xfId="0" applyNumberFormat="1" applyFont="1" applyBorder="1" applyAlignment="1">
      <alignment horizontal="right" vertical="center"/>
    </xf>
    <xf numFmtId="176" fontId="13" fillId="0" borderId="4" xfId="1" applyNumberFormat="1" applyFont="1" applyFill="1" applyBorder="1" applyAlignment="1">
      <alignment horizontal="right" vertical="center" wrapText="1"/>
    </xf>
    <xf numFmtId="0" fontId="13" fillId="0" borderId="4" xfId="2" applyFont="1" applyBorder="1" applyAlignment="1">
      <alignment horizontal="left" vertical="center" wrapText="1"/>
    </xf>
    <xf numFmtId="0" fontId="13" fillId="0" borderId="6" xfId="5" applyNumberFormat="1" applyFont="1" applyBorder="1" applyAlignment="1">
      <alignment horizontal="center" vertical="center"/>
    </xf>
    <xf numFmtId="0" fontId="12" fillId="0" borderId="5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left" vertical="center" wrapText="1"/>
    </xf>
    <xf numFmtId="0" fontId="13" fillId="0" borderId="7" xfId="5" applyNumberFormat="1" applyFont="1" applyBorder="1" applyAlignment="1">
      <alignment horizontal="center" vertical="center"/>
    </xf>
    <xf numFmtId="0" fontId="14" fillId="4" borderId="4" xfId="0" applyFont="1" applyFill="1" applyBorder="1" applyAlignment="1">
      <alignment horizontal="right" vertical="center"/>
    </xf>
    <xf numFmtId="176" fontId="15" fillId="4" borderId="4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center" vertical="center"/>
    </xf>
    <xf numFmtId="0" fontId="13" fillId="0" borderId="8" xfId="5" applyNumberFormat="1" applyFont="1" applyBorder="1" applyAlignment="1">
      <alignment horizontal="center" vertical="center"/>
    </xf>
    <xf numFmtId="0" fontId="13" fillId="0" borderId="4" xfId="2" applyFont="1" applyBorder="1" applyAlignment="1">
      <alignment vertical="center" wrapText="1"/>
    </xf>
    <xf numFmtId="0" fontId="13" fillId="0" borderId="9" xfId="5" applyNumberFormat="1" applyFont="1" applyBorder="1" applyAlignment="1">
      <alignment horizontal="center" vertical="center"/>
    </xf>
    <xf numFmtId="178" fontId="13" fillId="0" borderId="4" xfId="5" applyFont="1" applyBorder="1" applyAlignment="1">
      <alignment horizontal="left" vertical="center"/>
    </xf>
    <xf numFmtId="0" fontId="13" fillId="0" borderId="10" xfId="5" applyNumberFormat="1" applyFont="1" applyBorder="1" applyAlignment="1">
      <alignment horizontal="center" vertical="center"/>
    </xf>
    <xf numFmtId="40" fontId="13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1" fillId="3" borderId="3" xfId="2" applyFont="1" applyFill="1" applyBorder="1" applyAlignment="1" applyProtection="1">
      <alignment horizontal="center" vertical="center" wrapText="1"/>
      <protection locked="0"/>
    </xf>
    <xf numFmtId="0" fontId="12" fillId="0" borderId="5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176" fontId="13" fillId="0" borderId="4" xfId="0" applyNumberFormat="1" applyFont="1" applyBorder="1" applyAlignment="1" applyProtection="1">
      <alignment horizontal="right" vertical="center" wrapText="1"/>
      <protection locked="0"/>
    </xf>
    <xf numFmtId="0" fontId="12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5" fillId="0" borderId="0" xfId="0" applyFont="1">
      <alignment vertical="center"/>
    </xf>
    <xf numFmtId="40" fontId="13" fillId="0" borderId="4" xfId="2" applyNumberFormat="1" applyFont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38" fontId="13" fillId="0" borderId="4" xfId="0" applyNumberFormat="1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righ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vertical="center" wrapText="1"/>
    </xf>
    <xf numFmtId="0" fontId="11" fillId="3" borderId="4" xfId="0" applyFont="1" applyFill="1" applyBorder="1" applyAlignment="1">
      <alignment horizontal="right" vertical="center"/>
    </xf>
    <xf numFmtId="177" fontId="11" fillId="3" borderId="4" xfId="0" applyNumberFormat="1" applyFont="1" applyFill="1" applyBorder="1" applyAlignment="1">
      <alignment horizontal="right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0" fontId="18" fillId="0" borderId="11" xfId="4" applyFont="1" applyBorder="1" applyAlignment="1">
      <alignment horizontal="left" vertical="center"/>
    </xf>
    <xf numFmtId="0" fontId="13" fillId="0" borderId="12" xfId="4" applyFont="1" applyBorder="1" applyAlignment="1">
      <alignment horizontal="left" vertical="center"/>
    </xf>
    <xf numFmtId="0" fontId="13" fillId="0" borderId="13" xfId="4" applyFont="1" applyBorder="1" applyAlignment="1">
      <alignment horizontal="left" vertical="center"/>
    </xf>
    <xf numFmtId="0" fontId="13" fillId="0" borderId="14" xfId="4" applyFont="1" applyBorder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13" fillId="0" borderId="15" xfId="4" applyFont="1" applyBorder="1" applyAlignment="1">
      <alignment horizontal="left" vertical="center"/>
    </xf>
    <xf numFmtId="0" fontId="20" fillId="0" borderId="14" xfId="4" applyFont="1" applyBorder="1" applyAlignment="1">
      <alignment horizontal="left"/>
    </xf>
    <xf numFmtId="0" fontId="20" fillId="0" borderId="0" xfId="4" applyFont="1" applyAlignment="1">
      <alignment horizontal="left"/>
    </xf>
    <xf numFmtId="0" fontId="20" fillId="0" borderId="0" xfId="4" applyFont="1" applyAlignment="1">
      <alignment horizontal="left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top" wrapText="1"/>
    </xf>
    <xf numFmtId="0" fontId="22" fillId="0" borderId="15" xfId="0" applyFont="1" applyBorder="1" applyAlignment="1">
      <alignment vertical="top" wrapText="1"/>
    </xf>
    <xf numFmtId="0" fontId="19" fillId="0" borderId="14" xfId="4" applyFont="1" applyBorder="1" applyAlignment="1">
      <alignment horizontal="left"/>
    </xf>
    <xf numFmtId="0" fontId="19" fillId="0" borderId="0" xfId="4" applyFont="1" applyAlignment="1">
      <alignment horizontal="left"/>
    </xf>
    <xf numFmtId="0" fontId="19" fillId="0" borderId="0" xfId="4" applyFont="1" applyAlignment="1">
      <alignment horizontal="left"/>
    </xf>
    <xf numFmtId="0" fontId="13" fillId="0" borderId="14" xfId="4" applyFont="1" applyBorder="1" applyAlignment="1">
      <alignment horizontal="left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0" fontId="23" fillId="0" borderId="0" xfId="0" applyFo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4" fillId="2" borderId="2" xfId="2" applyFont="1" applyFill="1" applyBorder="1" applyAlignment="1" applyProtection="1">
      <alignment horizontal="center" vertical="center" wrapText="1"/>
      <protection locked="0"/>
    </xf>
    <xf numFmtId="0" fontId="24" fillId="2" borderId="3" xfId="2" applyFont="1" applyFill="1" applyBorder="1" applyAlignment="1" applyProtection="1">
      <alignment horizontal="center" vertical="center" wrapText="1"/>
      <protection locked="0"/>
    </xf>
    <xf numFmtId="0" fontId="25" fillId="0" borderId="0" xfId="0" applyFont="1">
      <alignment vertical="center"/>
    </xf>
  </cellXfs>
  <cellStyles count="6">
    <cellStyle name="_x000a_shell=progma" xfId="2" xr:uid="{00000000-0005-0000-0000-000000000000}"/>
    <cellStyle name="常规" xfId="0" builtinId="0"/>
    <cellStyle name="常规 2 2" xfId="4" xr:uid="{00000000-0005-0000-0000-000003000000}"/>
    <cellStyle name="常规 3" xfId="3" xr:uid="{00000000-0005-0000-0000-000004000000}"/>
    <cellStyle name="货币" xfId="1" builtinId="4"/>
    <cellStyle name="样式 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view="pageBreakPreview" zoomScale="50" zoomScaleNormal="60" zoomScaleSheetLayoutView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103" sqref="T103"/>
    </sheetView>
  </sheetViews>
  <sheetFormatPr defaultColWidth="8.75" defaultRowHeight="22" customHeight="1"/>
  <cols>
    <col min="1" max="1" width="17.75" style="2" customWidth="1"/>
    <col min="2" max="2" width="26.75" style="1" customWidth="1"/>
    <col min="3" max="3" width="68.33203125" style="1" customWidth="1"/>
    <col min="4" max="4" width="9.75" style="2" customWidth="1"/>
    <col min="5" max="5" width="8.58203125" style="2" customWidth="1"/>
    <col min="6" max="6" width="11.25" style="2" customWidth="1"/>
    <col min="7" max="7" width="11.75" style="3" customWidth="1"/>
    <col min="8" max="8" width="18.25" style="1" customWidth="1"/>
    <col min="9" max="9" width="33.75" style="1" customWidth="1"/>
    <col min="10" max="10" width="3.5" style="1" customWidth="1"/>
    <col min="11" max="16384" width="8.75" style="1"/>
  </cols>
  <sheetData>
    <row r="1" spans="1:9" s="87" customFormat="1" ht="48.5" customHeight="1">
      <c r="A1" s="84" t="s">
        <v>127</v>
      </c>
      <c r="B1" s="85"/>
      <c r="C1" s="85"/>
      <c r="D1" s="85"/>
      <c r="E1" s="85"/>
      <c r="F1" s="85"/>
      <c r="G1" s="85"/>
      <c r="H1" s="85"/>
      <c r="I1" s="86"/>
    </row>
    <row r="2" spans="1:9" s="7" customFormat="1" ht="26" customHeight="1">
      <c r="A2" s="4" t="s">
        <v>0</v>
      </c>
      <c r="B2" s="4" t="s">
        <v>1</v>
      </c>
      <c r="C2" s="4" t="s">
        <v>2</v>
      </c>
      <c r="D2" s="4" t="s">
        <v>5</v>
      </c>
      <c r="E2" s="4" t="s">
        <v>4</v>
      </c>
      <c r="F2" s="5" t="s">
        <v>8</v>
      </c>
      <c r="G2" s="6" t="s">
        <v>3</v>
      </c>
      <c r="H2" s="4" t="s">
        <v>6</v>
      </c>
      <c r="I2" s="4" t="s">
        <v>7</v>
      </c>
    </row>
    <row r="3" spans="1:9" s="7" customFormat="1" ht="26" customHeight="1">
      <c r="A3" s="4">
        <v>1</v>
      </c>
      <c r="B3" s="8" t="s">
        <v>125</v>
      </c>
      <c r="C3" s="9"/>
      <c r="D3" s="4"/>
      <c r="E3" s="4"/>
      <c r="F3" s="4"/>
      <c r="G3" s="6"/>
      <c r="H3" s="10"/>
      <c r="I3" s="10"/>
    </row>
    <row r="4" spans="1:9" s="7" customFormat="1" ht="26" customHeight="1">
      <c r="A4" s="11" t="s">
        <v>128</v>
      </c>
      <c r="B4" s="12" t="s">
        <v>114</v>
      </c>
      <c r="C4" s="13"/>
      <c r="D4" s="14" t="s">
        <v>9</v>
      </c>
      <c r="E4" s="15">
        <v>1</v>
      </c>
      <c r="F4" s="15">
        <v>1</v>
      </c>
      <c r="G4" s="16">
        <v>3000</v>
      </c>
      <c r="H4" s="17">
        <f>E4*F4*G4</f>
        <v>3000</v>
      </c>
      <c r="I4" s="18"/>
    </row>
    <row r="5" spans="1:9" s="7" customFormat="1" ht="26" customHeight="1">
      <c r="A5" s="19"/>
      <c r="B5" s="20" t="s">
        <v>115</v>
      </c>
      <c r="C5" s="13" t="s">
        <v>126</v>
      </c>
      <c r="D5" s="14" t="s">
        <v>9</v>
      </c>
      <c r="E5" s="15">
        <v>1</v>
      </c>
      <c r="F5" s="15">
        <v>1</v>
      </c>
      <c r="G5" s="16">
        <v>1500</v>
      </c>
      <c r="H5" s="17">
        <f t="shared" ref="H5:H12" si="0">E5*F5*G5</f>
        <v>1500</v>
      </c>
      <c r="I5" s="18"/>
    </row>
    <row r="6" spans="1:9" s="7" customFormat="1" ht="26" customHeight="1">
      <c r="A6" s="19"/>
      <c r="B6" s="21"/>
      <c r="C6" s="13" t="s">
        <v>116</v>
      </c>
      <c r="D6" s="14" t="s">
        <v>9</v>
      </c>
      <c r="E6" s="15">
        <v>1</v>
      </c>
      <c r="F6" s="15">
        <v>1</v>
      </c>
      <c r="G6" s="16">
        <v>1500</v>
      </c>
      <c r="H6" s="17">
        <f t="shared" si="0"/>
        <v>1500</v>
      </c>
      <c r="I6" s="18"/>
    </row>
    <row r="7" spans="1:9" s="7" customFormat="1" ht="26" customHeight="1">
      <c r="A7" s="19"/>
      <c r="B7" s="21"/>
      <c r="C7" s="13" t="s">
        <v>117</v>
      </c>
      <c r="D7" s="14" t="s">
        <v>9</v>
      </c>
      <c r="E7" s="15">
        <v>1</v>
      </c>
      <c r="F7" s="15">
        <v>1</v>
      </c>
      <c r="G7" s="16">
        <v>12000</v>
      </c>
      <c r="H7" s="17">
        <f t="shared" si="0"/>
        <v>12000</v>
      </c>
      <c r="I7" s="18"/>
    </row>
    <row r="8" spans="1:9" s="7" customFormat="1" ht="26" customHeight="1">
      <c r="A8" s="19"/>
      <c r="B8" s="22"/>
      <c r="C8" s="13" t="s">
        <v>118</v>
      </c>
      <c r="D8" s="14" t="s">
        <v>9</v>
      </c>
      <c r="E8" s="15">
        <v>1</v>
      </c>
      <c r="F8" s="15">
        <v>1</v>
      </c>
      <c r="G8" s="16">
        <v>8000</v>
      </c>
      <c r="H8" s="17">
        <f t="shared" si="0"/>
        <v>8000</v>
      </c>
      <c r="I8" s="18"/>
    </row>
    <row r="9" spans="1:9" s="7" customFormat="1" ht="26" customHeight="1">
      <c r="A9" s="19"/>
      <c r="B9" s="20" t="s">
        <v>119</v>
      </c>
      <c r="C9" s="13" t="s">
        <v>120</v>
      </c>
      <c r="D9" s="14" t="s">
        <v>9</v>
      </c>
      <c r="E9" s="15">
        <v>1</v>
      </c>
      <c r="F9" s="15">
        <v>1</v>
      </c>
      <c r="G9" s="16">
        <v>2500</v>
      </c>
      <c r="H9" s="17">
        <f t="shared" si="0"/>
        <v>2500</v>
      </c>
      <c r="I9" s="18"/>
    </row>
    <row r="10" spans="1:9" s="7" customFormat="1" ht="26" customHeight="1">
      <c r="A10" s="19"/>
      <c r="B10" s="21"/>
      <c r="C10" s="13" t="s">
        <v>121</v>
      </c>
      <c r="D10" s="14" t="s">
        <v>9</v>
      </c>
      <c r="E10" s="15">
        <v>1</v>
      </c>
      <c r="F10" s="15">
        <v>1</v>
      </c>
      <c r="G10" s="16">
        <v>4500</v>
      </c>
      <c r="H10" s="17">
        <f t="shared" si="0"/>
        <v>4500</v>
      </c>
      <c r="I10" s="18"/>
    </row>
    <row r="11" spans="1:9" s="7" customFormat="1" ht="47" customHeight="1">
      <c r="A11" s="19"/>
      <c r="B11" s="22"/>
      <c r="C11" s="13" t="s">
        <v>122</v>
      </c>
      <c r="D11" s="14" t="s">
        <v>9</v>
      </c>
      <c r="E11" s="15">
        <v>1</v>
      </c>
      <c r="F11" s="15">
        <v>1</v>
      </c>
      <c r="G11" s="16">
        <v>4500</v>
      </c>
      <c r="H11" s="17">
        <f t="shared" si="0"/>
        <v>4500</v>
      </c>
      <c r="I11" s="18"/>
    </row>
    <row r="12" spans="1:9" s="7" customFormat="1" ht="26" customHeight="1">
      <c r="A12" s="23"/>
      <c r="B12" s="12" t="s">
        <v>123</v>
      </c>
      <c r="C12" s="13" t="s">
        <v>124</v>
      </c>
      <c r="D12" s="14" t="s">
        <v>9</v>
      </c>
      <c r="E12" s="15">
        <v>1</v>
      </c>
      <c r="F12" s="15">
        <v>1</v>
      </c>
      <c r="G12" s="16">
        <v>3000</v>
      </c>
      <c r="H12" s="17">
        <f t="shared" si="0"/>
        <v>3000</v>
      </c>
      <c r="I12" s="18"/>
    </row>
    <row r="13" spans="1:9" s="7" customFormat="1" ht="26" customHeight="1">
      <c r="A13" s="24" t="s">
        <v>27</v>
      </c>
      <c r="B13" s="24"/>
      <c r="C13" s="24"/>
      <c r="D13" s="24"/>
      <c r="E13" s="24"/>
      <c r="F13" s="24"/>
      <c r="G13" s="24"/>
      <c r="H13" s="25">
        <f>SUM(H4:H12)</f>
        <v>40500</v>
      </c>
      <c r="I13" s="26"/>
    </row>
    <row r="14" spans="1:9" s="7" customFormat="1" ht="26" customHeight="1">
      <c r="A14" s="4">
        <v>2</v>
      </c>
      <c r="B14" s="8" t="s">
        <v>108</v>
      </c>
      <c r="C14" s="9"/>
      <c r="D14" s="4"/>
      <c r="E14" s="4"/>
      <c r="F14" s="4"/>
      <c r="G14" s="6"/>
      <c r="H14" s="10"/>
      <c r="I14" s="10"/>
    </row>
    <row r="15" spans="1:9" s="7" customFormat="1" ht="26" customHeight="1">
      <c r="A15" s="27" t="s">
        <v>20</v>
      </c>
      <c r="B15" s="12" t="s">
        <v>21</v>
      </c>
      <c r="C15" s="28" t="s">
        <v>104</v>
      </c>
      <c r="D15" s="14" t="s">
        <v>9</v>
      </c>
      <c r="E15" s="15">
        <v>1</v>
      </c>
      <c r="F15" s="15">
        <v>1</v>
      </c>
      <c r="G15" s="16">
        <v>25000</v>
      </c>
      <c r="H15" s="17">
        <f>E15*F15*G15</f>
        <v>25000</v>
      </c>
      <c r="I15" s="18"/>
    </row>
    <row r="16" spans="1:9" s="7" customFormat="1" ht="26" customHeight="1">
      <c r="A16" s="29"/>
      <c r="B16" s="12" t="s">
        <v>129</v>
      </c>
      <c r="C16" s="28" t="s">
        <v>130</v>
      </c>
      <c r="D16" s="14" t="s">
        <v>9</v>
      </c>
      <c r="E16" s="15">
        <v>1</v>
      </c>
      <c r="F16" s="15">
        <v>1</v>
      </c>
      <c r="G16" s="16">
        <v>10000</v>
      </c>
      <c r="H16" s="17">
        <f>E16*F16*G16</f>
        <v>10000</v>
      </c>
      <c r="I16" s="18"/>
    </row>
    <row r="17" spans="1:9" s="7" customFormat="1" ht="26" customHeight="1">
      <c r="A17" s="29"/>
      <c r="B17" s="30" t="s">
        <v>22</v>
      </c>
      <c r="C17" s="28" t="s">
        <v>23</v>
      </c>
      <c r="D17" s="14" t="s">
        <v>9</v>
      </c>
      <c r="E17" s="15">
        <v>1</v>
      </c>
      <c r="F17" s="15">
        <v>1</v>
      </c>
      <c r="G17" s="16">
        <v>10000</v>
      </c>
      <c r="H17" s="17">
        <f t="shared" ref="H17:H24" si="1">E17*F17*G17</f>
        <v>10000</v>
      </c>
      <c r="I17" s="18"/>
    </row>
    <row r="18" spans="1:9" s="7" customFormat="1" ht="26" customHeight="1">
      <c r="A18" s="31"/>
      <c r="B18" s="12" t="s">
        <v>31</v>
      </c>
      <c r="C18" s="28" t="s">
        <v>24</v>
      </c>
      <c r="D18" s="14" t="s">
        <v>9</v>
      </c>
      <c r="E18" s="15">
        <v>1</v>
      </c>
      <c r="F18" s="15">
        <v>1</v>
      </c>
      <c r="G18" s="16">
        <v>10000</v>
      </c>
      <c r="H18" s="17">
        <f t="shared" si="1"/>
        <v>10000</v>
      </c>
      <c r="I18" s="18"/>
    </row>
    <row r="19" spans="1:9" s="7" customFormat="1" ht="26" customHeight="1">
      <c r="A19" s="27" t="s">
        <v>28</v>
      </c>
      <c r="B19" s="12" t="s">
        <v>14</v>
      </c>
      <c r="C19" s="28" t="s">
        <v>131</v>
      </c>
      <c r="D19" s="32" t="s">
        <v>73</v>
      </c>
      <c r="E19" s="15">
        <v>1</v>
      </c>
      <c r="F19" s="15">
        <v>6</v>
      </c>
      <c r="G19" s="16">
        <v>4000</v>
      </c>
      <c r="H19" s="17">
        <f t="shared" si="1"/>
        <v>24000</v>
      </c>
      <c r="I19" s="18"/>
    </row>
    <row r="20" spans="1:9" s="7" customFormat="1" ht="26" customHeight="1">
      <c r="A20" s="29"/>
      <c r="B20" s="12" t="s">
        <v>15</v>
      </c>
      <c r="C20" s="28" t="s">
        <v>131</v>
      </c>
      <c r="D20" s="32" t="s">
        <v>73</v>
      </c>
      <c r="E20" s="15">
        <v>1</v>
      </c>
      <c r="F20" s="15">
        <v>6</v>
      </c>
      <c r="G20" s="16">
        <v>1500</v>
      </c>
      <c r="H20" s="17">
        <f t="shared" si="1"/>
        <v>9000</v>
      </c>
      <c r="I20" s="18"/>
    </row>
    <row r="21" spans="1:9" s="7" customFormat="1" ht="26" customHeight="1">
      <c r="A21" s="29"/>
      <c r="B21" s="12" t="s">
        <v>16</v>
      </c>
      <c r="C21" s="28" t="s">
        <v>132</v>
      </c>
      <c r="D21" s="33" t="s">
        <v>34</v>
      </c>
      <c r="E21" s="15">
        <v>2</v>
      </c>
      <c r="F21" s="15">
        <v>2</v>
      </c>
      <c r="G21" s="16">
        <v>1500</v>
      </c>
      <c r="H21" s="17">
        <f t="shared" si="1"/>
        <v>6000</v>
      </c>
      <c r="I21" s="18"/>
    </row>
    <row r="22" spans="1:9" s="7" customFormat="1" ht="26" customHeight="1">
      <c r="A22" s="29"/>
      <c r="B22" s="12" t="s">
        <v>17</v>
      </c>
      <c r="C22" s="28" t="s">
        <v>25</v>
      </c>
      <c r="D22" s="32" t="s">
        <v>73</v>
      </c>
      <c r="E22" s="15">
        <v>2</v>
      </c>
      <c r="F22" s="15">
        <v>2</v>
      </c>
      <c r="G22" s="16">
        <v>150</v>
      </c>
      <c r="H22" s="17">
        <f t="shared" si="1"/>
        <v>600</v>
      </c>
      <c r="I22" s="18"/>
    </row>
    <row r="23" spans="1:9" s="7" customFormat="1" ht="26" customHeight="1">
      <c r="A23" s="29"/>
      <c r="B23" s="12" t="s">
        <v>18</v>
      </c>
      <c r="C23" s="28" t="s">
        <v>26</v>
      </c>
      <c r="D23" s="14" t="s">
        <v>74</v>
      </c>
      <c r="E23" s="15">
        <v>2</v>
      </c>
      <c r="F23" s="15">
        <v>6</v>
      </c>
      <c r="G23" s="16">
        <v>400</v>
      </c>
      <c r="H23" s="17">
        <f t="shared" si="1"/>
        <v>4800</v>
      </c>
      <c r="I23" s="18"/>
    </row>
    <row r="24" spans="1:9" s="7" customFormat="1" ht="26" customHeight="1">
      <c r="A24" s="31"/>
      <c r="B24" s="12" t="s">
        <v>19</v>
      </c>
      <c r="C24" s="28" t="s">
        <v>26</v>
      </c>
      <c r="D24" s="32" t="s">
        <v>73</v>
      </c>
      <c r="E24" s="15">
        <v>2</v>
      </c>
      <c r="F24" s="15">
        <v>6</v>
      </c>
      <c r="G24" s="16">
        <v>150</v>
      </c>
      <c r="H24" s="17">
        <f t="shared" si="1"/>
        <v>1800</v>
      </c>
      <c r="I24" s="18"/>
    </row>
    <row r="25" spans="1:9" s="7" customFormat="1" ht="26" customHeight="1">
      <c r="A25" s="24" t="s">
        <v>27</v>
      </c>
      <c r="B25" s="24"/>
      <c r="C25" s="24"/>
      <c r="D25" s="24"/>
      <c r="E25" s="24"/>
      <c r="F25" s="24"/>
      <c r="G25" s="24"/>
      <c r="H25" s="25">
        <f>SUM(H15:H24)</f>
        <v>101200</v>
      </c>
      <c r="I25" s="26"/>
    </row>
    <row r="26" spans="1:9" s="7" customFormat="1" ht="26" customHeight="1">
      <c r="A26" s="4">
        <v>3</v>
      </c>
      <c r="B26" s="8" t="s">
        <v>30</v>
      </c>
      <c r="C26" s="9"/>
      <c r="D26" s="34"/>
      <c r="E26" s="34"/>
      <c r="F26" s="34"/>
      <c r="G26" s="6"/>
      <c r="H26" s="10"/>
      <c r="I26" s="10"/>
    </row>
    <row r="27" spans="1:9" s="7" customFormat="1" ht="26" customHeight="1">
      <c r="A27" s="35" t="s">
        <v>133</v>
      </c>
      <c r="B27" s="12" t="s">
        <v>29</v>
      </c>
      <c r="C27" s="28" t="s">
        <v>32</v>
      </c>
      <c r="D27" s="33" t="s">
        <v>33</v>
      </c>
      <c r="E27" s="36">
        <v>15</v>
      </c>
      <c r="F27" s="36">
        <v>2</v>
      </c>
      <c r="G27" s="37">
        <v>650</v>
      </c>
      <c r="H27" s="17">
        <f>E27*F27*G27</f>
        <v>19500</v>
      </c>
      <c r="I27" s="18" t="s">
        <v>136</v>
      </c>
    </row>
    <row r="28" spans="1:9" s="7" customFormat="1" ht="26" customHeight="1">
      <c r="A28" s="38"/>
      <c r="B28" s="12" t="s">
        <v>35</v>
      </c>
      <c r="C28" s="28" t="s">
        <v>36</v>
      </c>
      <c r="D28" s="36" t="s">
        <v>37</v>
      </c>
      <c r="E28" s="36">
        <v>1</v>
      </c>
      <c r="F28" s="36">
        <v>1</v>
      </c>
      <c r="G28" s="37">
        <v>18000</v>
      </c>
      <c r="H28" s="17">
        <f t="shared" ref="H28:H33" si="2">E28*F28*G28</f>
        <v>18000</v>
      </c>
      <c r="I28" s="18"/>
    </row>
    <row r="29" spans="1:9" s="7" customFormat="1" ht="26" customHeight="1">
      <c r="A29" s="38"/>
      <c r="B29" s="30" t="s">
        <v>38</v>
      </c>
      <c r="C29" s="28"/>
      <c r="D29" s="33" t="s">
        <v>34</v>
      </c>
      <c r="E29" s="36">
        <v>40</v>
      </c>
      <c r="F29" s="36">
        <v>1</v>
      </c>
      <c r="G29" s="37">
        <v>248</v>
      </c>
      <c r="H29" s="17">
        <f t="shared" si="2"/>
        <v>9920</v>
      </c>
      <c r="I29" s="18" t="s">
        <v>136</v>
      </c>
    </row>
    <row r="30" spans="1:9" s="7" customFormat="1" ht="26" customHeight="1">
      <c r="A30" s="38"/>
      <c r="B30" s="30" t="s">
        <v>39</v>
      </c>
      <c r="C30" s="28"/>
      <c r="D30" s="33" t="s">
        <v>34</v>
      </c>
      <c r="E30" s="36">
        <v>40</v>
      </c>
      <c r="F30" s="36">
        <v>1</v>
      </c>
      <c r="G30" s="37">
        <v>160</v>
      </c>
      <c r="H30" s="17">
        <f t="shared" si="2"/>
        <v>6400</v>
      </c>
      <c r="I30" s="18" t="s">
        <v>136</v>
      </c>
    </row>
    <row r="31" spans="1:9" s="7" customFormat="1" ht="26" customHeight="1">
      <c r="A31" s="38"/>
      <c r="B31" s="30" t="s">
        <v>40</v>
      </c>
      <c r="C31" s="28"/>
      <c r="D31" s="33" t="s">
        <v>107</v>
      </c>
      <c r="E31" s="36">
        <v>4</v>
      </c>
      <c r="F31" s="36">
        <v>1</v>
      </c>
      <c r="G31" s="37">
        <v>2600</v>
      </c>
      <c r="H31" s="17">
        <f t="shared" si="2"/>
        <v>10400</v>
      </c>
      <c r="I31" s="18" t="s">
        <v>136</v>
      </c>
    </row>
    <row r="32" spans="1:9" s="7" customFormat="1" ht="26" customHeight="1">
      <c r="A32" s="38"/>
      <c r="B32" s="30" t="s">
        <v>41</v>
      </c>
      <c r="C32" s="28"/>
      <c r="D32" s="33" t="s">
        <v>34</v>
      </c>
      <c r="E32" s="36">
        <v>40</v>
      </c>
      <c r="F32" s="36">
        <v>1</v>
      </c>
      <c r="G32" s="37">
        <v>60</v>
      </c>
      <c r="H32" s="17">
        <f t="shared" si="2"/>
        <v>2400</v>
      </c>
      <c r="I32" s="18" t="s">
        <v>136</v>
      </c>
    </row>
    <row r="33" spans="1:9" s="7" customFormat="1" ht="26" customHeight="1">
      <c r="A33" s="39"/>
      <c r="B33" s="30" t="s">
        <v>42</v>
      </c>
      <c r="C33" s="28" t="s">
        <v>43</v>
      </c>
      <c r="D33" s="33" t="s">
        <v>34</v>
      </c>
      <c r="E33" s="36">
        <v>40</v>
      </c>
      <c r="F33" s="36">
        <v>2</v>
      </c>
      <c r="G33" s="37">
        <v>80</v>
      </c>
      <c r="H33" s="17">
        <f t="shared" si="2"/>
        <v>6400</v>
      </c>
      <c r="I33" s="18" t="s">
        <v>136</v>
      </c>
    </row>
    <row r="34" spans="1:9" s="7" customFormat="1" ht="26" customHeight="1">
      <c r="A34" s="35" t="s">
        <v>135</v>
      </c>
      <c r="B34" s="12" t="s">
        <v>29</v>
      </c>
      <c r="C34" s="28" t="s">
        <v>32</v>
      </c>
      <c r="D34" s="33" t="s">
        <v>33</v>
      </c>
      <c r="E34" s="36">
        <v>15</v>
      </c>
      <c r="F34" s="36">
        <v>2</v>
      </c>
      <c r="G34" s="37">
        <v>650</v>
      </c>
      <c r="H34" s="17">
        <f>E34*F34*G34</f>
        <v>19500</v>
      </c>
      <c r="I34" s="18" t="s">
        <v>136</v>
      </c>
    </row>
    <row r="35" spans="1:9" s="7" customFormat="1" ht="26" customHeight="1">
      <c r="A35" s="38"/>
      <c r="B35" s="12" t="s">
        <v>35</v>
      </c>
      <c r="C35" s="28" t="s">
        <v>36</v>
      </c>
      <c r="D35" s="36" t="s">
        <v>37</v>
      </c>
      <c r="E35" s="36">
        <v>1</v>
      </c>
      <c r="F35" s="36">
        <v>1</v>
      </c>
      <c r="G35" s="37">
        <v>13000</v>
      </c>
      <c r="H35" s="17">
        <f t="shared" ref="H35:H40" si="3">E35*F35*G35</f>
        <v>13000</v>
      </c>
      <c r="I35" s="18"/>
    </row>
    <row r="36" spans="1:9" s="7" customFormat="1" ht="26" customHeight="1">
      <c r="A36" s="38"/>
      <c r="B36" s="30" t="s">
        <v>38</v>
      </c>
      <c r="C36" s="28"/>
      <c r="D36" s="33" t="s">
        <v>34</v>
      </c>
      <c r="E36" s="36">
        <v>40</v>
      </c>
      <c r="F36" s="36">
        <v>1</v>
      </c>
      <c r="G36" s="37">
        <v>258</v>
      </c>
      <c r="H36" s="17">
        <f t="shared" si="3"/>
        <v>10320</v>
      </c>
      <c r="I36" s="18" t="s">
        <v>136</v>
      </c>
    </row>
    <row r="37" spans="1:9" s="7" customFormat="1" ht="26" customHeight="1">
      <c r="A37" s="38"/>
      <c r="B37" s="30" t="s">
        <v>39</v>
      </c>
      <c r="C37" s="28"/>
      <c r="D37" s="33" t="s">
        <v>34</v>
      </c>
      <c r="E37" s="36">
        <v>40</v>
      </c>
      <c r="F37" s="36">
        <v>1</v>
      </c>
      <c r="G37" s="37">
        <v>180</v>
      </c>
      <c r="H37" s="17">
        <f t="shared" si="3"/>
        <v>7200</v>
      </c>
      <c r="I37" s="18" t="s">
        <v>136</v>
      </c>
    </row>
    <row r="38" spans="1:9" s="7" customFormat="1" ht="26" customHeight="1">
      <c r="A38" s="38"/>
      <c r="B38" s="30" t="s">
        <v>40</v>
      </c>
      <c r="C38" s="28"/>
      <c r="D38" s="33" t="s">
        <v>107</v>
      </c>
      <c r="E38" s="36">
        <v>4</v>
      </c>
      <c r="F38" s="36">
        <v>1</v>
      </c>
      <c r="G38" s="37">
        <v>2500</v>
      </c>
      <c r="H38" s="17">
        <f t="shared" si="3"/>
        <v>10000</v>
      </c>
      <c r="I38" s="18" t="s">
        <v>136</v>
      </c>
    </row>
    <row r="39" spans="1:9" s="7" customFormat="1" ht="26" customHeight="1">
      <c r="A39" s="38"/>
      <c r="B39" s="30" t="s">
        <v>41</v>
      </c>
      <c r="C39" s="28"/>
      <c r="D39" s="33" t="s">
        <v>34</v>
      </c>
      <c r="E39" s="36">
        <v>40</v>
      </c>
      <c r="F39" s="36">
        <v>1</v>
      </c>
      <c r="G39" s="37">
        <v>60</v>
      </c>
      <c r="H39" s="17">
        <f t="shared" si="3"/>
        <v>2400</v>
      </c>
      <c r="I39" s="18" t="s">
        <v>136</v>
      </c>
    </row>
    <row r="40" spans="1:9" s="7" customFormat="1" ht="26" customHeight="1">
      <c r="A40" s="39"/>
      <c r="B40" s="30" t="s">
        <v>42</v>
      </c>
      <c r="C40" s="28" t="s">
        <v>43</v>
      </c>
      <c r="D40" s="33" t="s">
        <v>34</v>
      </c>
      <c r="E40" s="36">
        <v>40</v>
      </c>
      <c r="F40" s="36">
        <v>2</v>
      </c>
      <c r="G40" s="37">
        <v>80</v>
      </c>
      <c r="H40" s="17">
        <f t="shared" si="3"/>
        <v>6400</v>
      </c>
      <c r="I40" s="18" t="s">
        <v>136</v>
      </c>
    </row>
    <row r="41" spans="1:9" s="7" customFormat="1" ht="26" customHeight="1">
      <c r="A41" s="35" t="s">
        <v>134</v>
      </c>
      <c r="B41" s="12" t="s">
        <v>29</v>
      </c>
      <c r="C41" s="28" t="s">
        <v>32</v>
      </c>
      <c r="D41" s="33" t="s">
        <v>33</v>
      </c>
      <c r="E41" s="36">
        <v>15</v>
      </c>
      <c r="F41" s="36">
        <v>2</v>
      </c>
      <c r="G41" s="37">
        <v>600</v>
      </c>
      <c r="H41" s="17">
        <f>E41*F41*G41</f>
        <v>18000</v>
      </c>
      <c r="I41" s="18" t="s">
        <v>136</v>
      </c>
    </row>
    <row r="42" spans="1:9" s="7" customFormat="1" ht="26" customHeight="1">
      <c r="A42" s="38"/>
      <c r="B42" s="12" t="s">
        <v>35</v>
      </c>
      <c r="C42" s="28" t="s">
        <v>36</v>
      </c>
      <c r="D42" s="36" t="s">
        <v>37</v>
      </c>
      <c r="E42" s="36">
        <v>1</v>
      </c>
      <c r="F42" s="36">
        <v>1</v>
      </c>
      <c r="G42" s="37">
        <v>10000</v>
      </c>
      <c r="H42" s="17">
        <f t="shared" ref="H42:H47" si="4">E42*F42*G42</f>
        <v>10000</v>
      </c>
      <c r="I42" s="18"/>
    </row>
    <row r="43" spans="1:9" s="7" customFormat="1" ht="26" customHeight="1">
      <c r="A43" s="38"/>
      <c r="B43" s="30" t="s">
        <v>38</v>
      </c>
      <c r="C43" s="28"/>
      <c r="D43" s="33" t="s">
        <v>34</v>
      </c>
      <c r="E43" s="36">
        <v>40</v>
      </c>
      <c r="F43" s="36">
        <v>1</v>
      </c>
      <c r="G43" s="37">
        <v>200</v>
      </c>
      <c r="H43" s="17">
        <f t="shared" si="4"/>
        <v>8000</v>
      </c>
      <c r="I43" s="18" t="s">
        <v>136</v>
      </c>
    </row>
    <row r="44" spans="1:9" s="7" customFormat="1" ht="26" customHeight="1">
      <c r="A44" s="38"/>
      <c r="B44" s="30" t="s">
        <v>39</v>
      </c>
      <c r="C44" s="28"/>
      <c r="D44" s="33" t="s">
        <v>34</v>
      </c>
      <c r="E44" s="36">
        <v>40</v>
      </c>
      <c r="F44" s="36">
        <v>1</v>
      </c>
      <c r="G44" s="37">
        <v>160</v>
      </c>
      <c r="H44" s="17">
        <f t="shared" si="4"/>
        <v>6400</v>
      </c>
      <c r="I44" s="18" t="s">
        <v>136</v>
      </c>
    </row>
    <row r="45" spans="1:9" s="7" customFormat="1" ht="26" customHeight="1">
      <c r="A45" s="38"/>
      <c r="B45" s="30" t="s">
        <v>40</v>
      </c>
      <c r="C45" s="28"/>
      <c r="D45" s="33" t="s">
        <v>107</v>
      </c>
      <c r="E45" s="36">
        <v>4</v>
      </c>
      <c r="F45" s="36">
        <v>1</v>
      </c>
      <c r="G45" s="37">
        <v>2000</v>
      </c>
      <c r="H45" s="17">
        <f t="shared" si="4"/>
        <v>8000</v>
      </c>
      <c r="I45" s="18" t="s">
        <v>136</v>
      </c>
    </row>
    <row r="46" spans="1:9" s="7" customFormat="1" ht="26" customHeight="1">
      <c r="A46" s="38"/>
      <c r="B46" s="30" t="s">
        <v>41</v>
      </c>
      <c r="C46" s="28"/>
      <c r="D46" s="33" t="s">
        <v>34</v>
      </c>
      <c r="E46" s="36">
        <v>40</v>
      </c>
      <c r="F46" s="36">
        <v>1</v>
      </c>
      <c r="G46" s="37">
        <v>60</v>
      </c>
      <c r="H46" s="17">
        <f t="shared" si="4"/>
        <v>2400</v>
      </c>
      <c r="I46" s="18" t="s">
        <v>136</v>
      </c>
    </row>
    <row r="47" spans="1:9" s="7" customFormat="1" ht="26" customHeight="1">
      <c r="A47" s="39"/>
      <c r="B47" s="30" t="s">
        <v>42</v>
      </c>
      <c r="C47" s="28" t="s">
        <v>43</v>
      </c>
      <c r="D47" s="33" t="s">
        <v>34</v>
      </c>
      <c r="E47" s="36">
        <v>40</v>
      </c>
      <c r="F47" s="36">
        <v>2</v>
      </c>
      <c r="G47" s="37">
        <v>80</v>
      </c>
      <c r="H47" s="17">
        <f t="shared" si="4"/>
        <v>6400</v>
      </c>
      <c r="I47" s="18" t="s">
        <v>136</v>
      </c>
    </row>
    <row r="48" spans="1:9" s="40" customFormat="1" ht="26" customHeight="1">
      <c r="A48" s="24" t="s">
        <v>27</v>
      </c>
      <c r="B48" s="24"/>
      <c r="C48" s="24"/>
      <c r="D48" s="24"/>
      <c r="E48" s="24"/>
      <c r="F48" s="24"/>
      <c r="G48" s="24"/>
      <c r="H48" s="25">
        <f>SUM(H27:H47)</f>
        <v>201040</v>
      </c>
      <c r="I48" s="26"/>
    </row>
    <row r="49" spans="1:9" s="7" customFormat="1" ht="26" customHeight="1">
      <c r="A49" s="4">
        <v>4</v>
      </c>
      <c r="B49" s="8" t="s">
        <v>46</v>
      </c>
      <c r="C49" s="9"/>
      <c r="D49" s="34"/>
      <c r="E49" s="34"/>
      <c r="F49" s="34"/>
      <c r="G49" s="6"/>
      <c r="H49" s="10"/>
      <c r="I49" s="10"/>
    </row>
    <row r="50" spans="1:9" s="7" customFormat="1" ht="26" customHeight="1">
      <c r="A50" s="12"/>
      <c r="B50" s="12" t="s">
        <v>52</v>
      </c>
      <c r="C50" s="28" t="s">
        <v>53</v>
      </c>
      <c r="D50" s="41" t="s">
        <v>63</v>
      </c>
      <c r="E50" s="36">
        <v>40</v>
      </c>
      <c r="F50" s="36">
        <v>3</v>
      </c>
      <c r="G50" s="37">
        <v>32</v>
      </c>
      <c r="H50" s="17">
        <f>E50*F50*G50</f>
        <v>3840</v>
      </c>
      <c r="I50" s="18"/>
    </row>
    <row r="51" spans="1:9" s="7" customFormat="1" ht="26" customHeight="1">
      <c r="A51" s="12"/>
      <c r="B51" s="12" t="s">
        <v>44</v>
      </c>
      <c r="C51" s="28" t="s">
        <v>49</v>
      </c>
      <c r="D51" s="36" t="s">
        <v>47</v>
      </c>
      <c r="E51" s="36">
        <v>1</v>
      </c>
      <c r="F51" s="36">
        <v>3</v>
      </c>
      <c r="G51" s="37">
        <v>500</v>
      </c>
      <c r="H51" s="17">
        <f t="shared" ref="H51:H67" si="5">E51*F51*G51</f>
        <v>1500</v>
      </c>
      <c r="I51" s="18"/>
    </row>
    <row r="52" spans="1:9" s="7" customFormat="1" ht="26" customHeight="1">
      <c r="A52" s="12"/>
      <c r="B52" s="12" t="s">
        <v>54</v>
      </c>
      <c r="C52" s="28"/>
      <c r="D52" s="36" t="s">
        <v>61</v>
      </c>
      <c r="E52" s="36">
        <v>2</v>
      </c>
      <c r="F52" s="36">
        <v>3</v>
      </c>
      <c r="G52" s="37">
        <v>15</v>
      </c>
      <c r="H52" s="17">
        <f t="shared" si="5"/>
        <v>90</v>
      </c>
      <c r="I52" s="18"/>
    </row>
    <row r="53" spans="1:9" s="7" customFormat="1" ht="26" customHeight="1">
      <c r="A53" s="12"/>
      <c r="B53" s="12" t="s">
        <v>64</v>
      </c>
      <c r="C53" s="28" t="s">
        <v>65</v>
      </c>
      <c r="D53" s="36" t="s">
        <v>48</v>
      </c>
      <c r="E53" s="36">
        <v>1</v>
      </c>
      <c r="F53" s="36">
        <v>3</v>
      </c>
      <c r="G53" s="37">
        <v>60</v>
      </c>
      <c r="H53" s="17">
        <f t="shared" si="5"/>
        <v>180</v>
      </c>
      <c r="I53" s="18"/>
    </row>
    <row r="54" spans="1:9" s="7" customFormat="1" ht="26" customHeight="1">
      <c r="A54" s="12"/>
      <c r="B54" s="12" t="s">
        <v>97</v>
      </c>
      <c r="C54" s="28" t="s">
        <v>49</v>
      </c>
      <c r="D54" s="36" t="s">
        <v>48</v>
      </c>
      <c r="E54" s="36">
        <v>1</v>
      </c>
      <c r="F54" s="36">
        <v>3</v>
      </c>
      <c r="G54" s="37">
        <v>400</v>
      </c>
      <c r="H54" s="17">
        <f t="shared" si="5"/>
        <v>1200</v>
      </c>
      <c r="I54" s="18"/>
    </row>
    <row r="55" spans="1:9" s="7" customFormat="1" ht="26" customHeight="1">
      <c r="A55" s="12"/>
      <c r="B55" s="12" t="s">
        <v>101</v>
      </c>
      <c r="C55" s="28"/>
      <c r="D55" s="36" t="s">
        <v>48</v>
      </c>
      <c r="E55" s="36">
        <v>4</v>
      </c>
      <c r="F55" s="36">
        <v>3</v>
      </c>
      <c r="G55" s="37">
        <v>400</v>
      </c>
      <c r="H55" s="17">
        <f t="shared" si="5"/>
        <v>4800</v>
      </c>
      <c r="I55" s="18"/>
    </row>
    <row r="56" spans="1:9" s="7" customFormat="1" ht="26" customHeight="1">
      <c r="A56" s="12"/>
      <c r="B56" s="12" t="s">
        <v>45</v>
      </c>
      <c r="C56" s="28" t="s">
        <v>50</v>
      </c>
      <c r="D56" s="36" t="s">
        <v>48</v>
      </c>
      <c r="E56" s="36">
        <v>2</v>
      </c>
      <c r="F56" s="36">
        <v>3</v>
      </c>
      <c r="G56" s="37">
        <v>400</v>
      </c>
      <c r="H56" s="17">
        <f t="shared" si="5"/>
        <v>2400</v>
      </c>
      <c r="I56" s="18"/>
    </row>
    <row r="57" spans="1:9" s="7" customFormat="1" ht="26" customHeight="1">
      <c r="A57" s="12"/>
      <c r="B57" s="12" t="s">
        <v>55</v>
      </c>
      <c r="C57" s="28"/>
      <c r="D57" s="36" t="s">
        <v>48</v>
      </c>
      <c r="E57" s="36">
        <v>4</v>
      </c>
      <c r="F57" s="36">
        <v>3</v>
      </c>
      <c r="G57" s="37">
        <v>300</v>
      </c>
      <c r="H57" s="17">
        <f t="shared" si="5"/>
        <v>3600</v>
      </c>
      <c r="I57" s="18"/>
    </row>
    <row r="58" spans="1:9" s="7" customFormat="1" ht="26" customHeight="1">
      <c r="A58" s="12"/>
      <c r="B58" s="12" t="s">
        <v>51</v>
      </c>
      <c r="C58" s="28"/>
      <c r="D58" s="36" t="s">
        <v>61</v>
      </c>
      <c r="E58" s="36">
        <v>80</v>
      </c>
      <c r="F58" s="36">
        <v>3</v>
      </c>
      <c r="G58" s="37">
        <v>10</v>
      </c>
      <c r="H58" s="17">
        <f t="shared" si="5"/>
        <v>2400</v>
      </c>
      <c r="I58" s="18"/>
    </row>
    <row r="59" spans="1:9" s="7" customFormat="1" ht="26" customHeight="1">
      <c r="A59" s="12"/>
      <c r="B59" s="12" t="s">
        <v>56</v>
      </c>
      <c r="C59" s="28"/>
      <c r="D59" s="36" t="s">
        <v>48</v>
      </c>
      <c r="E59" s="36">
        <v>2</v>
      </c>
      <c r="F59" s="36">
        <v>3</v>
      </c>
      <c r="G59" s="37">
        <v>150</v>
      </c>
      <c r="H59" s="17">
        <f t="shared" si="5"/>
        <v>900</v>
      </c>
      <c r="I59" s="18"/>
    </row>
    <row r="60" spans="1:9" s="7" customFormat="1" ht="26" customHeight="1">
      <c r="A60" s="12"/>
      <c r="B60" s="12" t="s">
        <v>57</v>
      </c>
      <c r="C60" s="28"/>
      <c r="D60" s="36" t="s">
        <v>62</v>
      </c>
      <c r="E60" s="36">
        <v>1</v>
      </c>
      <c r="F60" s="36">
        <v>3</v>
      </c>
      <c r="G60" s="37">
        <v>500</v>
      </c>
      <c r="H60" s="17">
        <f t="shared" si="5"/>
        <v>1500</v>
      </c>
      <c r="I60" s="18"/>
    </row>
    <row r="61" spans="1:9" s="7" customFormat="1" ht="26" customHeight="1">
      <c r="A61" s="12"/>
      <c r="B61" s="12" t="s">
        <v>58</v>
      </c>
      <c r="C61" s="28"/>
      <c r="D61" s="36" t="s">
        <v>61</v>
      </c>
      <c r="E61" s="36">
        <v>30</v>
      </c>
      <c r="F61" s="36">
        <v>3</v>
      </c>
      <c r="G61" s="37">
        <v>15</v>
      </c>
      <c r="H61" s="17">
        <f t="shared" si="5"/>
        <v>1350</v>
      </c>
      <c r="I61" s="18"/>
    </row>
    <row r="62" spans="1:9" s="7" customFormat="1" ht="26" customHeight="1">
      <c r="A62" s="12"/>
      <c r="B62" s="12" t="s">
        <v>98</v>
      </c>
      <c r="C62" s="28" t="s">
        <v>100</v>
      </c>
      <c r="D62" s="36" t="s">
        <v>99</v>
      </c>
      <c r="E62" s="36">
        <v>40</v>
      </c>
      <c r="F62" s="36">
        <v>3</v>
      </c>
      <c r="G62" s="37">
        <v>50</v>
      </c>
      <c r="H62" s="17">
        <f t="shared" si="5"/>
        <v>6000</v>
      </c>
      <c r="I62" s="18"/>
    </row>
    <row r="63" spans="1:9" s="7" customFormat="1" ht="26" customHeight="1">
      <c r="A63" s="12"/>
      <c r="B63" s="12" t="s">
        <v>102</v>
      </c>
      <c r="C63" s="28"/>
      <c r="D63" s="36" t="s">
        <v>103</v>
      </c>
      <c r="E63" s="36">
        <v>1</v>
      </c>
      <c r="F63" s="36">
        <v>3</v>
      </c>
      <c r="G63" s="37">
        <v>1200</v>
      </c>
      <c r="H63" s="17">
        <f t="shared" si="5"/>
        <v>3600</v>
      </c>
      <c r="I63" s="18"/>
    </row>
    <row r="64" spans="1:9" s="7" customFormat="1" ht="26" customHeight="1">
      <c r="A64" s="12"/>
      <c r="B64" s="12" t="s">
        <v>59</v>
      </c>
      <c r="C64" s="28"/>
      <c r="D64" s="36" t="s">
        <v>60</v>
      </c>
      <c r="E64" s="36">
        <v>40</v>
      </c>
      <c r="F64" s="36">
        <v>3</v>
      </c>
      <c r="G64" s="37">
        <v>70</v>
      </c>
      <c r="H64" s="17">
        <f t="shared" si="5"/>
        <v>8400</v>
      </c>
      <c r="I64" s="18"/>
    </row>
    <row r="65" spans="1:9" s="7" customFormat="1" ht="26" customHeight="1">
      <c r="A65" s="12"/>
      <c r="B65" s="12" t="s">
        <v>109</v>
      </c>
      <c r="C65" s="28" t="s">
        <v>50</v>
      </c>
      <c r="D65" s="36" t="s">
        <v>48</v>
      </c>
      <c r="E65" s="36">
        <v>2</v>
      </c>
      <c r="F65" s="36">
        <v>3</v>
      </c>
      <c r="G65" s="37">
        <v>150</v>
      </c>
      <c r="H65" s="17">
        <f t="shared" si="5"/>
        <v>900</v>
      </c>
      <c r="I65" s="18"/>
    </row>
    <row r="66" spans="1:9" s="7" customFormat="1" ht="26" customHeight="1">
      <c r="A66" s="12"/>
      <c r="B66" s="12" t="s">
        <v>110</v>
      </c>
      <c r="C66" s="28"/>
      <c r="D66" s="36" t="s">
        <v>61</v>
      </c>
      <c r="E66" s="36">
        <v>8</v>
      </c>
      <c r="F66" s="36">
        <v>3</v>
      </c>
      <c r="G66" s="37">
        <v>20</v>
      </c>
      <c r="H66" s="17">
        <f t="shared" si="5"/>
        <v>480</v>
      </c>
      <c r="I66" s="18"/>
    </row>
    <row r="67" spans="1:9" s="7" customFormat="1" ht="26" customHeight="1">
      <c r="A67" s="12"/>
      <c r="B67" s="12" t="s">
        <v>66</v>
      </c>
      <c r="C67" s="28"/>
      <c r="D67" s="36" t="s">
        <v>67</v>
      </c>
      <c r="E67" s="36">
        <v>1</v>
      </c>
      <c r="F67" s="36">
        <v>3</v>
      </c>
      <c r="G67" s="37">
        <v>500</v>
      </c>
      <c r="H67" s="17">
        <f t="shared" si="5"/>
        <v>1500</v>
      </c>
      <c r="I67" s="18"/>
    </row>
    <row r="68" spans="1:9" s="40" customFormat="1" ht="26" customHeight="1">
      <c r="A68" s="24" t="s">
        <v>27</v>
      </c>
      <c r="B68" s="24"/>
      <c r="C68" s="24"/>
      <c r="D68" s="24"/>
      <c r="E68" s="24"/>
      <c r="F68" s="24"/>
      <c r="G68" s="24"/>
      <c r="H68" s="25">
        <f>SUM(H50:H67)</f>
        <v>44640</v>
      </c>
      <c r="I68" s="26"/>
    </row>
    <row r="69" spans="1:9" s="7" customFormat="1" ht="26" customHeight="1">
      <c r="A69" s="4">
        <v>5</v>
      </c>
      <c r="B69" s="8" t="s">
        <v>83</v>
      </c>
      <c r="C69" s="9"/>
      <c r="D69" s="34"/>
      <c r="E69" s="34"/>
      <c r="F69" s="34"/>
      <c r="G69" s="6"/>
      <c r="H69" s="10"/>
      <c r="I69" s="10"/>
    </row>
    <row r="70" spans="1:9" s="7" customFormat="1" ht="26" customHeight="1">
      <c r="A70" s="12"/>
      <c r="B70" s="12" t="s">
        <v>84</v>
      </c>
      <c r="C70" s="28" t="s">
        <v>85</v>
      </c>
      <c r="D70" s="36" t="s">
        <v>88</v>
      </c>
      <c r="E70" s="36">
        <v>2</v>
      </c>
      <c r="F70" s="36">
        <v>3</v>
      </c>
      <c r="G70" s="37">
        <v>1600</v>
      </c>
      <c r="H70" s="17">
        <f>E70*F70*G70</f>
        <v>9600</v>
      </c>
      <c r="I70" s="18"/>
    </row>
    <row r="71" spans="1:9" s="40" customFormat="1" ht="26" customHeight="1">
      <c r="A71" s="24" t="s">
        <v>27</v>
      </c>
      <c r="B71" s="24"/>
      <c r="C71" s="24"/>
      <c r="D71" s="24"/>
      <c r="E71" s="24"/>
      <c r="F71" s="24"/>
      <c r="G71" s="24"/>
      <c r="H71" s="25">
        <f>SUM(H70:H70)</f>
        <v>9600</v>
      </c>
      <c r="I71" s="26"/>
    </row>
    <row r="72" spans="1:9" s="7" customFormat="1" ht="26" customHeight="1">
      <c r="A72" s="4">
        <v>6</v>
      </c>
      <c r="B72" s="8" t="s">
        <v>75</v>
      </c>
      <c r="C72" s="9"/>
      <c r="D72" s="34"/>
      <c r="E72" s="34"/>
      <c r="F72" s="34"/>
      <c r="G72" s="6"/>
      <c r="H72" s="10"/>
      <c r="I72" s="10"/>
    </row>
    <row r="73" spans="1:9" s="7" customFormat="1" ht="26" customHeight="1">
      <c r="A73" s="12"/>
      <c r="B73" s="12" t="s">
        <v>77</v>
      </c>
      <c r="C73" s="28" t="s">
        <v>79</v>
      </c>
      <c r="D73" s="32" t="s">
        <v>73</v>
      </c>
      <c r="E73" s="36">
        <v>1</v>
      </c>
      <c r="F73" s="36">
        <v>6</v>
      </c>
      <c r="G73" s="37">
        <v>2700</v>
      </c>
      <c r="H73" s="17">
        <f>E73*F73*G73</f>
        <v>16200</v>
      </c>
      <c r="I73" s="18"/>
    </row>
    <row r="74" spans="1:9" s="7" customFormat="1" ht="26" customHeight="1">
      <c r="A74" s="12"/>
      <c r="B74" s="12" t="s">
        <v>78</v>
      </c>
      <c r="C74" s="28" t="s">
        <v>79</v>
      </c>
      <c r="D74" s="32" t="s">
        <v>73</v>
      </c>
      <c r="E74" s="36">
        <v>1</v>
      </c>
      <c r="F74" s="36">
        <v>6</v>
      </c>
      <c r="G74" s="37">
        <v>2700</v>
      </c>
      <c r="H74" s="17">
        <f t="shared" ref="H74:H79" si="6">E74*F74*G74</f>
        <v>16200</v>
      </c>
      <c r="I74" s="18"/>
    </row>
    <row r="75" spans="1:9" s="7" customFormat="1" ht="26" customHeight="1">
      <c r="A75" s="12"/>
      <c r="B75" s="12" t="s">
        <v>80</v>
      </c>
      <c r="C75" s="28"/>
      <c r="D75" s="36" t="s">
        <v>81</v>
      </c>
      <c r="E75" s="36">
        <v>1</v>
      </c>
      <c r="F75" s="36">
        <v>3</v>
      </c>
      <c r="G75" s="37">
        <v>1500</v>
      </c>
      <c r="H75" s="17">
        <f t="shared" si="6"/>
        <v>4500</v>
      </c>
      <c r="I75" s="18"/>
    </row>
    <row r="76" spans="1:9" s="7" customFormat="1" ht="26" customHeight="1">
      <c r="A76" s="12"/>
      <c r="B76" s="12" t="s">
        <v>86</v>
      </c>
      <c r="C76" s="28" t="s">
        <v>87</v>
      </c>
      <c r="D76" s="36" t="s">
        <v>62</v>
      </c>
      <c r="E76" s="36">
        <v>1</v>
      </c>
      <c r="F76" s="36">
        <v>3</v>
      </c>
      <c r="G76" s="37">
        <v>3000</v>
      </c>
      <c r="H76" s="17">
        <f t="shared" si="6"/>
        <v>9000</v>
      </c>
      <c r="I76" s="18"/>
    </row>
    <row r="77" spans="1:9" s="7" customFormat="1" ht="26" customHeight="1">
      <c r="A77" s="12"/>
      <c r="B77" s="12" t="s">
        <v>82</v>
      </c>
      <c r="C77" s="28"/>
      <c r="D77" s="36" t="s">
        <v>62</v>
      </c>
      <c r="E77" s="36">
        <v>1</v>
      </c>
      <c r="F77" s="36">
        <v>1</v>
      </c>
      <c r="G77" s="37">
        <v>8000</v>
      </c>
      <c r="H77" s="17">
        <f t="shared" si="6"/>
        <v>8000</v>
      </c>
      <c r="I77" s="18"/>
    </row>
    <row r="78" spans="1:9" s="7" customFormat="1" ht="26" customHeight="1">
      <c r="A78" s="12"/>
      <c r="B78" s="12" t="s">
        <v>105</v>
      </c>
      <c r="C78" s="28" t="s">
        <v>106</v>
      </c>
      <c r="D78" s="32" t="s">
        <v>73</v>
      </c>
      <c r="E78" s="36">
        <v>2</v>
      </c>
      <c r="F78" s="36">
        <v>6</v>
      </c>
      <c r="G78" s="37">
        <v>550</v>
      </c>
      <c r="H78" s="17">
        <f t="shared" si="6"/>
        <v>6600</v>
      </c>
      <c r="I78" s="18"/>
    </row>
    <row r="79" spans="1:9" s="7" customFormat="1" ht="26" customHeight="1">
      <c r="A79" s="12"/>
      <c r="B79" s="12" t="s">
        <v>76</v>
      </c>
      <c r="C79" s="28" t="s">
        <v>89</v>
      </c>
      <c r="D79" s="32" t="s">
        <v>73</v>
      </c>
      <c r="E79" s="36">
        <v>2</v>
      </c>
      <c r="F79" s="36">
        <v>6</v>
      </c>
      <c r="G79" s="37">
        <v>400</v>
      </c>
      <c r="H79" s="17">
        <f t="shared" si="6"/>
        <v>4800</v>
      </c>
      <c r="I79" s="18"/>
    </row>
    <row r="80" spans="1:9" s="7" customFormat="1" ht="57" customHeight="1">
      <c r="A80" s="12"/>
      <c r="B80" s="12" t="s">
        <v>90</v>
      </c>
      <c r="C80" s="28" t="s">
        <v>92</v>
      </c>
      <c r="D80" s="32" t="s">
        <v>91</v>
      </c>
      <c r="E80" s="36">
        <v>6</v>
      </c>
      <c r="F80" s="36">
        <v>6</v>
      </c>
      <c r="G80" s="37">
        <v>1200</v>
      </c>
      <c r="H80" s="17">
        <f t="shared" ref="H80:H81" si="7">E80*F80*G80</f>
        <v>43200</v>
      </c>
      <c r="I80" s="18"/>
    </row>
    <row r="81" spans="1:9" s="7" customFormat="1" ht="26" customHeight="1">
      <c r="A81" s="12"/>
      <c r="B81" s="42" t="s">
        <v>112</v>
      </c>
      <c r="C81" s="18" t="s">
        <v>113</v>
      </c>
      <c r="D81" s="32" t="s">
        <v>111</v>
      </c>
      <c r="E81" s="43">
        <v>6</v>
      </c>
      <c r="F81" s="43">
        <v>6</v>
      </c>
      <c r="G81" s="37">
        <v>50</v>
      </c>
      <c r="H81" s="44">
        <f t="shared" si="7"/>
        <v>1800</v>
      </c>
      <c r="I81" s="18"/>
    </row>
    <row r="82" spans="1:9" s="40" customFormat="1" ht="26" customHeight="1">
      <c r="A82" s="24" t="s">
        <v>27</v>
      </c>
      <c r="B82" s="24"/>
      <c r="C82" s="24"/>
      <c r="D82" s="24"/>
      <c r="E82" s="24"/>
      <c r="F82" s="24"/>
      <c r="G82" s="24"/>
      <c r="H82" s="25">
        <f>SUM(H73:H81)</f>
        <v>110300</v>
      </c>
      <c r="I82" s="26"/>
    </row>
    <row r="83" spans="1:9" s="7" customFormat="1" ht="26" customHeight="1">
      <c r="A83" s="4">
        <v>7</v>
      </c>
      <c r="B83" s="8" t="s">
        <v>68</v>
      </c>
      <c r="C83" s="9"/>
      <c r="D83" s="34"/>
      <c r="E83" s="34"/>
      <c r="F83" s="34"/>
      <c r="G83" s="6"/>
      <c r="H83" s="10"/>
      <c r="I83" s="10"/>
    </row>
    <row r="84" spans="1:9" s="7" customFormat="1" ht="26" customHeight="1">
      <c r="A84" s="12"/>
      <c r="B84" s="45" t="s">
        <v>69</v>
      </c>
      <c r="C84" s="46" t="s">
        <v>93</v>
      </c>
      <c r="D84" s="33" t="s">
        <v>34</v>
      </c>
      <c r="E84" s="36">
        <v>3</v>
      </c>
      <c r="F84" s="36">
        <v>3</v>
      </c>
      <c r="G84" s="37">
        <v>1400</v>
      </c>
      <c r="H84" s="17">
        <f>E84*F84*G84</f>
        <v>12600</v>
      </c>
      <c r="I84" s="18"/>
    </row>
    <row r="85" spans="1:9" s="7" customFormat="1" ht="26" customHeight="1">
      <c r="A85" s="12"/>
      <c r="B85" s="45" t="s">
        <v>70</v>
      </c>
      <c r="C85" s="46" t="s">
        <v>94</v>
      </c>
      <c r="D85" s="32" t="s">
        <v>73</v>
      </c>
      <c r="E85" s="36">
        <v>3</v>
      </c>
      <c r="F85" s="36">
        <v>12</v>
      </c>
      <c r="G85" s="37">
        <v>150</v>
      </c>
      <c r="H85" s="17">
        <f t="shared" ref="H85:H87" si="8">E85*F85*G85</f>
        <v>5400</v>
      </c>
      <c r="I85" s="18"/>
    </row>
    <row r="86" spans="1:9" s="7" customFormat="1" ht="26" customHeight="1">
      <c r="A86" s="12"/>
      <c r="B86" s="45" t="s">
        <v>71</v>
      </c>
      <c r="C86" s="46" t="s">
        <v>95</v>
      </c>
      <c r="D86" s="14" t="s">
        <v>74</v>
      </c>
      <c r="E86" s="36">
        <v>2</v>
      </c>
      <c r="F86" s="36">
        <v>12</v>
      </c>
      <c r="G86" s="37">
        <v>350</v>
      </c>
      <c r="H86" s="17">
        <f t="shared" si="8"/>
        <v>8400</v>
      </c>
      <c r="I86" s="18"/>
    </row>
    <row r="87" spans="1:9" s="7" customFormat="1" ht="26" customHeight="1">
      <c r="A87" s="12"/>
      <c r="B87" s="45" t="s">
        <v>72</v>
      </c>
      <c r="C87" s="46" t="s">
        <v>96</v>
      </c>
      <c r="D87" s="32" t="s">
        <v>73</v>
      </c>
      <c r="E87" s="36">
        <v>3</v>
      </c>
      <c r="F87" s="36">
        <v>12</v>
      </c>
      <c r="G87" s="37">
        <v>150</v>
      </c>
      <c r="H87" s="17">
        <f t="shared" si="8"/>
        <v>5400</v>
      </c>
      <c r="I87" s="18"/>
    </row>
    <row r="88" spans="1:9" s="40" customFormat="1" ht="26" customHeight="1">
      <c r="A88" s="24" t="s">
        <v>27</v>
      </c>
      <c r="B88" s="24"/>
      <c r="C88" s="24"/>
      <c r="D88" s="24"/>
      <c r="E88" s="24"/>
      <c r="F88" s="24"/>
      <c r="G88" s="24"/>
      <c r="H88" s="25">
        <f>SUM(H84:H87)</f>
        <v>31800</v>
      </c>
      <c r="I88" s="26"/>
    </row>
    <row r="89" spans="1:9" s="7" customFormat="1" ht="26" customHeight="1">
      <c r="A89" s="47" t="s">
        <v>10</v>
      </c>
      <c r="B89" s="47"/>
      <c r="C89" s="47"/>
      <c r="D89" s="47"/>
      <c r="E89" s="47"/>
      <c r="F89" s="47"/>
      <c r="G89" s="47"/>
      <c r="H89" s="48">
        <f>H13+H25+H48+H68+H71+H82+H88</f>
        <v>539080</v>
      </c>
      <c r="I89" s="49"/>
    </row>
    <row r="90" spans="1:9" s="7" customFormat="1" ht="26" customHeight="1">
      <c r="A90" s="47" t="s">
        <v>11</v>
      </c>
      <c r="B90" s="47"/>
      <c r="C90" s="47"/>
      <c r="D90" s="47"/>
      <c r="E90" s="47"/>
      <c r="F90" s="47"/>
      <c r="G90" s="47"/>
      <c r="H90" s="48">
        <f>H89*0.1</f>
        <v>53908</v>
      </c>
      <c r="I90" s="49"/>
    </row>
    <row r="91" spans="1:9" s="7" customFormat="1" ht="26" customHeight="1">
      <c r="A91" s="47" t="s">
        <v>12</v>
      </c>
      <c r="B91" s="47"/>
      <c r="C91" s="47"/>
      <c r="D91" s="47"/>
      <c r="E91" s="47"/>
      <c r="F91" s="47"/>
      <c r="G91" s="47"/>
      <c r="H91" s="48">
        <f>(H89+H90)*0.06</f>
        <v>35579.279999999999</v>
      </c>
      <c r="I91" s="49"/>
    </row>
    <row r="92" spans="1:9" s="7" customFormat="1" ht="26" customHeight="1">
      <c r="A92" s="47" t="s">
        <v>13</v>
      </c>
      <c r="B92" s="47"/>
      <c r="C92" s="47"/>
      <c r="D92" s="47"/>
      <c r="E92" s="47"/>
      <c r="F92" s="47"/>
      <c r="G92" s="47"/>
      <c r="H92" s="48">
        <f>SUM(H89:H91)</f>
        <v>628567.28</v>
      </c>
      <c r="I92" s="50"/>
    </row>
    <row r="93" spans="1:9" s="7" customFormat="1" ht="26" customHeight="1" thickBot="1">
      <c r="A93" s="51"/>
      <c r="D93" s="51"/>
      <c r="E93" s="51"/>
      <c r="F93" s="51"/>
      <c r="G93" s="52"/>
    </row>
    <row r="94" spans="1:9" s="7" customFormat="1" ht="42" customHeight="1">
      <c r="A94" s="53" t="s">
        <v>147</v>
      </c>
      <c r="B94" s="54"/>
      <c r="C94" s="54"/>
      <c r="D94" s="54"/>
      <c r="E94" s="54"/>
      <c r="F94" s="54"/>
      <c r="G94" s="54"/>
      <c r="H94" s="54"/>
      <c r="I94" s="55"/>
    </row>
    <row r="95" spans="1:9" s="7" customFormat="1" ht="42" customHeight="1">
      <c r="A95" s="56" t="s">
        <v>137</v>
      </c>
      <c r="B95" s="57"/>
      <c r="C95" s="57"/>
      <c r="D95" s="57"/>
      <c r="E95" s="57"/>
      <c r="F95" s="57"/>
      <c r="G95" s="57"/>
      <c r="H95" s="57"/>
      <c r="I95" s="58"/>
    </row>
    <row r="96" spans="1:9" s="7" customFormat="1" ht="42" customHeight="1">
      <c r="A96" s="56" t="s">
        <v>138</v>
      </c>
      <c r="B96" s="57"/>
      <c r="C96" s="57"/>
      <c r="D96" s="57"/>
      <c r="E96" s="57"/>
      <c r="F96" s="57"/>
      <c r="G96" s="57"/>
      <c r="H96" s="57"/>
      <c r="I96" s="58"/>
    </row>
    <row r="97" spans="1:9" s="7" customFormat="1" ht="42" customHeight="1">
      <c r="A97" s="59" t="s">
        <v>139</v>
      </c>
      <c r="B97" s="60"/>
      <c r="C97" s="61"/>
      <c r="D97" s="61" t="s">
        <v>139</v>
      </c>
      <c r="E97" s="62"/>
      <c r="F97" s="63"/>
      <c r="G97" s="51"/>
      <c r="H97" s="61" t="s">
        <v>139</v>
      </c>
      <c r="I97" s="64"/>
    </row>
    <row r="98" spans="1:9" s="7" customFormat="1" ht="42" customHeight="1">
      <c r="A98" s="65" t="s">
        <v>140</v>
      </c>
      <c r="B98" s="66"/>
      <c r="C98" s="67"/>
      <c r="D98" s="67" t="s">
        <v>140</v>
      </c>
      <c r="E98" s="62"/>
      <c r="F98" s="63"/>
      <c r="G98" s="51"/>
      <c r="H98" s="67" t="s">
        <v>140</v>
      </c>
      <c r="I98" s="64"/>
    </row>
    <row r="99" spans="1:9" s="7" customFormat="1" ht="42" customHeight="1">
      <c r="A99" s="68" t="s">
        <v>141</v>
      </c>
      <c r="B99" s="69"/>
      <c r="C99" s="70"/>
      <c r="D99" s="70" t="s">
        <v>141</v>
      </c>
      <c r="E99" s="62"/>
      <c r="F99" s="63"/>
      <c r="G99" s="51"/>
      <c r="H99" s="70" t="s">
        <v>141</v>
      </c>
      <c r="I99" s="64"/>
    </row>
    <row r="100" spans="1:9" s="7" customFormat="1" ht="42" customHeight="1">
      <c r="A100" s="59" t="s">
        <v>142</v>
      </c>
      <c r="B100" s="60"/>
      <c r="C100" s="61"/>
      <c r="D100" s="61" t="s">
        <v>142</v>
      </c>
      <c r="E100" s="62"/>
      <c r="F100" s="63"/>
      <c r="G100" s="51"/>
      <c r="H100" s="61" t="s">
        <v>142</v>
      </c>
      <c r="I100" s="64"/>
    </row>
    <row r="101" spans="1:9" s="7" customFormat="1" ht="42" customHeight="1">
      <c r="A101" s="65" t="s">
        <v>143</v>
      </c>
      <c r="B101" s="66"/>
      <c r="C101" s="67"/>
      <c r="D101" s="67" t="s">
        <v>143</v>
      </c>
      <c r="E101" s="71"/>
      <c r="F101" s="63"/>
      <c r="G101" s="51"/>
      <c r="H101" s="67" t="s">
        <v>143</v>
      </c>
      <c r="I101" s="64"/>
    </row>
    <row r="102" spans="1:9" s="7" customFormat="1" ht="42" customHeight="1">
      <c r="A102" s="68" t="s">
        <v>141</v>
      </c>
      <c r="B102" s="69"/>
      <c r="C102" s="70"/>
      <c r="D102" s="70" t="s">
        <v>141</v>
      </c>
      <c r="E102" s="71"/>
      <c r="F102" s="63"/>
      <c r="G102" s="51"/>
      <c r="H102" s="70" t="s">
        <v>141</v>
      </c>
      <c r="I102" s="64"/>
    </row>
    <row r="103" spans="1:9" s="7" customFormat="1" ht="42" customHeight="1">
      <c r="A103" s="59" t="s">
        <v>144</v>
      </c>
      <c r="B103" s="60"/>
      <c r="C103" s="61"/>
      <c r="D103" s="61" t="s">
        <v>144</v>
      </c>
      <c r="E103" s="71"/>
      <c r="F103" s="63"/>
      <c r="G103" s="51"/>
      <c r="H103" s="61" t="s">
        <v>144</v>
      </c>
      <c r="I103" s="64"/>
    </row>
    <row r="104" spans="1:9" s="7" customFormat="1" ht="42" customHeight="1">
      <c r="A104" s="65" t="s">
        <v>145</v>
      </c>
      <c r="B104" s="66"/>
      <c r="C104" s="67"/>
      <c r="D104" s="67" t="s">
        <v>145</v>
      </c>
      <c r="E104" s="71"/>
      <c r="F104" s="63"/>
      <c r="G104" s="51"/>
      <c r="H104" s="67" t="s">
        <v>145</v>
      </c>
      <c r="I104" s="64"/>
    </row>
    <row r="105" spans="1:9" s="7" customFormat="1" ht="42" customHeight="1">
      <c r="A105" s="68" t="s">
        <v>141</v>
      </c>
      <c r="B105" s="69"/>
      <c r="C105" s="70"/>
      <c r="D105" s="70" t="s">
        <v>141</v>
      </c>
      <c r="E105" s="71"/>
      <c r="F105" s="63"/>
      <c r="G105" s="51"/>
      <c r="H105" s="70" t="s">
        <v>141</v>
      </c>
      <c r="I105" s="64"/>
    </row>
    <row r="106" spans="1:9" s="7" customFormat="1" ht="42" customHeight="1">
      <c r="A106" s="59" t="s">
        <v>148</v>
      </c>
      <c r="B106" s="60"/>
      <c r="C106" s="61"/>
      <c r="D106" s="61" t="s">
        <v>148</v>
      </c>
      <c r="E106" s="71"/>
      <c r="F106" s="63"/>
      <c r="G106" s="51"/>
      <c r="H106" s="61" t="s">
        <v>148</v>
      </c>
      <c r="I106" s="64"/>
    </row>
    <row r="107" spans="1:9" s="7" customFormat="1" ht="42" customHeight="1">
      <c r="A107" s="65" t="s">
        <v>146</v>
      </c>
      <c r="B107" s="66"/>
      <c r="C107" s="67"/>
      <c r="D107" s="67" t="s">
        <v>146</v>
      </c>
      <c r="E107" s="71"/>
      <c r="F107" s="63"/>
      <c r="G107" s="51"/>
      <c r="H107" s="67" t="s">
        <v>146</v>
      </c>
      <c r="I107" s="64"/>
    </row>
    <row r="108" spans="1:9" s="7" customFormat="1" ht="42" customHeight="1">
      <c r="A108" s="72"/>
      <c r="B108" s="73"/>
      <c r="C108" s="74"/>
      <c r="D108" s="75"/>
      <c r="E108" s="75"/>
      <c r="F108" s="75"/>
      <c r="G108" s="76"/>
      <c r="H108" s="73"/>
      <c r="I108" s="77"/>
    </row>
    <row r="109" spans="1:9" s="7" customFormat="1" ht="42" customHeight="1" thickBot="1">
      <c r="A109" s="78"/>
      <c r="B109" s="79"/>
      <c r="C109" s="80"/>
      <c r="D109" s="81"/>
      <c r="E109" s="81"/>
      <c r="F109" s="81"/>
      <c r="G109" s="82"/>
      <c r="H109" s="79"/>
      <c r="I109" s="83"/>
    </row>
  </sheetData>
  <mergeCells count="41">
    <mergeCell ref="A104:B104"/>
    <mergeCell ref="A105:B105"/>
    <mergeCell ref="A106:B106"/>
    <mergeCell ref="A107:B107"/>
    <mergeCell ref="A99:B99"/>
    <mergeCell ref="A100:B100"/>
    <mergeCell ref="A101:B101"/>
    <mergeCell ref="A102:B102"/>
    <mergeCell ref="A103:B103"/>
    <mergeCell ref="A94:I94"/>
    <mergeCell ref="A95:I95"/>
    <mergeCell ref="A96:I96"/>
    <mergeCell ref="A97:B97"/>
    <mergeCell ref="A98:B98"/>
    <mergeCell ref="B26:C26"/>
    <mergeCell ref="A1:I1"/>
    <mergeCell ref="B14:C14"/>
    <mergeCell ref="A15:A18"/>
    <mergeCell ref="A19:A24"/>
    <mergeCell ref="A25:G25"/>
    <mergeCell ref="B3:C3"/>
    <mergeCell ref="A13:G13"/>
    <mergeCell ref="B5:B8"/>
    <mergeCell ref="B9:B11"/>
    <mergeCell ref="A4:A12"/>
    <mergeCell ref="A89:G89"/>
    <mergeCell ref="A90:G90"/>
    <mergeCell ref="A91:G91"/>
    <mergeCell ref="A92:G92"/>
    <mergeCell ref="B72:C72"/>
    <mergeCell ref="B83:C83"/>
    <mergeCell ref="A48:G48"/>
    <mergeCell ref="A27:A33"/>
    <mergeCell ref="A34:A40"/>
    <mergeCell ref="A41:A47"/>
    <mergeCell ref="B49:C49"/>
    <mergeCell ref="A68:G68"/>
    <mergeCell ref="A82:G82"/>
    <mergeCell ref="A88:G88"/>
    <mergeCell ref="B69:C69"/>
    <mergeCell ref="A71:G7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2021-06-24T11:33:49Z</cp:lastPrinted>
  <dcterms:created xsi:type="dcterms:W3CDTF">2020-05-20T02:22:06Z</dcterms:created>
  <dcterms:modified xsi:type="dcterms:W3CDTF">2021-06-24T11:34:10Z</dcterms:modified>
</cp:coreProperties>
</file>