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240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3" i="1" l="1"/>
  <c r="C44" i="1"/>
  <c r="C42" i="1"/>
  <c r="C12" i="1" l="1"/>
  <c r="C6" i="1"/>
  <c r="C21" i="1"/>
  <c r="C15" i="1"/>
</calcChain>
</file>

<file path=xl/sharedStrings.xml><?xml version="1.0" encoding="utf-8"?>
<sst xmlns="http://schemas.openxmlformats.org/spreadsheetml/2006/main" count="131" uniqueCount="77">
  <si>
    <t>日期</t>
    <phoneticPr fontId="1" type="noConversion"/>
  </si>
  <si>
    <t>项目</t>
    <phoneticPr fontId="1" type="noConversion"/>
  </si>
  <si>
    <t>金额</t>
    <phoneticPr fontId="1" type="noConversion"/>
  </si>
  <si>
    <t>备注</t>
    <phoneticPr fontId="1" type="noConversion"/>
  </si>
  <si>
    <t>发票</t>
    <phoneticPr fontId="1" type="noConversion"/>
  </si>
  <si>
    <t>合计：</t>
    <phoneticPr fontId="1" type="noConversion"/>
  </si>
  <si>
    <t>无票金额：</t>
    <phoneticPr fontId="1" type="noConversion"/>
  </si>
  <si>
    <t>有票金额：</t>
    <phoneticPr fontId="1" type="noConversion"/>
  </si>
  <si>
    <t>提供替票</t>
    <phoneticPr fontId="1" type="noConversion"/>
  </si>
  <si>
    <t>其他</t>
    <phoneticPr fontId="1" type="noConversion"/>
  </si>
  <si>
    <t>租车</t>
    <phoneticPr fontId="1" type="noConversion"/>
  </si>
  <si>
    <t>有</t>
    <phoneticPr fontId="1" type="noConversion"/>
  </si>
  <si>
    <t>客户机票</t>
    <phoneticPr fontId="1" type="noConversion"/>
  </si>
  <si>
    <t>退票手续费  Ray \Mark 两人天津--盐城机票退票</t>
    <phoneticPr fontId="1" type="noConversion"/>
  </si>
  <si>
    <t>加油费</t>
    <phoneticPr fontId="1" type="noConversion"/>
  </si>
  <si>
    <t>北京场地提前勘察2次 加油费+40元高速费</t>
    <phoneticPr fontId="1" type="noConversion"/>
  </si>
  <si>
    <t>客户午餐</t>
    <phoneticPr fontId="1" type="noConversion"/>
  </si>
  <si>
    <t>南站接客户  KFC 午餐</t>
    <phoneticPr fontId="1" type="noConversion"/>
  </si>
  <si>
    <t>晚餐</t>
    <phoneticPr fontId="1" type="noConversion"/>
  </si>
  <si>
    <t>EP大勇、吴俊2人</t>
    <phoneticPr fontId="1" type="noConversion"/>
  </si>
  <si>
    <t>无</t>
    <phoneticPr fontId="1" type="noConversion"/>
  </si>
  <si>
    <t>车辆充电</t>
    <phoneticPr fontId="1" type="noConversion"/>
  </si>
  <si>
    <t>高速费</t>
    <phoneticPr fontId="1" type="noConversion"/>
  </si>
  <si>
    <t>北京--天津</t>
    <phoneticPr fontId="1" type="noConversion"/>
  </si>
  <si>
    <t>无</t>
    <phoneticPr fontId="1" type="noConversion"/>
  </si>
  <si>
    <t>饮料</t>
    <phoneticPr fontId="1" type="noConversion"/>
  </si>
  <si>
    <t>南站停车费</t>
    <phoneticPr fontId="1" type="noConversion"/>
  </si>
  <si>
    <t>住宿</t>
    <phoneticPr fontId="1" type="noConversion"/>
  </si>
  <si>
    <t>天津圣光活动酒店</t>
    <phoneticPr fontId="1" type="noConversion"/>
  </si>
  <si>
    <t>路餐</t>
    <phoneticPr fontId="1" type="noConversion"/>
  </si>
  <si>
    <t>当天湿地无餐厅、提前超时购买食品</t>
    <phoneticPr fontId="1" type="noConversion"/>
  </si>
  <si>
    <t>花露水</t>
    <phoneticPr fontId="1" type="noConversion"/>
  </si>
  <si>
    <t>停车费</t>
    <phoneticPr fontId="1" type="noConversion"/>
  </si>
  <si>
    <t>天津--滦南</t>
    <phoneticPr fontId="1" type="noConversion"/>
  </si>
  <si>
    <t>服务区饮料</t>
    <phoneticPr fontId="1" type="noConversion"/>
  </si>
  <si>
    <t>滦南--天津七里海</t>
    <phoneticPr fontId="1" type="noConversion"/>
  </si>
  <si>
    <t>天津住宿</t>
    <phoneticPr fontId="1" type="noConversion"/>
  </si>
  <si>
    <t>天津客户招待</t>
    <phoneticPr fontId="1" type="noConversion"/>
  </si>
  <si>
    <t>客户晚餐</t>
    <phoneticPr fontId="1" type="noConversion"/>
  </si>
  <si>
    <t>打车</t>
    <phoneticPr fontId="1" type="noConversion"/>
  </si>
  <si>
    <t xml:space="preserve"> 和客户吃晚饭  酒店--餐厅</t>
    <phoneticPr fontId="1" type="noConversion"/>
  </si>
  <si>
    <t>住宿</t>
    <phoneticPr fontId="1" type="noConversion"/>
  </si>
  <si>
    <t>活动酒店500元*2间   EP+WWF老师</t>
    <phoneticPr fontId="1" type="noConversion"/>
  </si>
  <si>
    <t>午餐</t>
    <phoneticPr fontId="1" type="noConversion"/>
  </si>
  <si>
    <t>服务区饮料</t>
    <phoneticPr fontId="1" type="noConversion"/>
  </si>
  <si>
    <t>加油费</t>
    <phoneticPr fontId="1" type="noConversion"/>
  </si>
  <si>
    <t>酒店</t>
    <phoneticPr fontId="1" type="noConversion"/>
  </si>
  <si>
    <t>加油</t>
    <phoneticPr fontId="1" type="noConversion"/>
  </si>
  <si>
    <t>勘察补给谁</t>
    <phoneticPr fontId="1" type="noConversion"/>
  </si>
  <si>
    <t>红点艺术馆门票</t>
    <phoneticPr fontId="1" type="noConversion"/>
  </si>
  <si>
    <t>场地勘察</t>
    <phoneticPr fontId="1" type="noConversion"/>
  </si>
  <si>
    <t>午餐</t>
    <phoneticPr fontId="1" type="noConversion"/>
  </si>
  <si>
    <t>停车费</t>
    <phoneticPr fontId="1" type="noConversion"/>
  </si>
  <si>
    <t>充电</t>
    <phoneticPr fontId="1" type="noConversion"/>
  </si>
  <si>
    <t>打印费</t>
    <phoneticPr fontId="1" type="noConversion"/>
  </si>
  <si>
    <t>替票 888</t>
    <phoneticPr fontId="1" type="noConversion"/>
  </si>
  <si>
    <t>福州湿地公园周边  有发票 丢了  付款记录</t>
    <phoneticPr fontId="1" type="noConversion"/>
  </si>
  <si>
    <t>地铁费用</t>
    <phoneticPr fontId="4" type="noConversion"/>
  </si>
  <si>
    <t>公司-北京南站（2人）</t>
    <phoneticPr fontId="4" type="noConversion"/>
  </si>
  <si>
    <t>替票</t>
    <phoneticPr fontId="4" type="noConversion"/>
  </si>
  <si>
    <t>火车票</t>
    <phoneticPr fontId="1" type="noConversion"/>
  </si>
  <si>
    <t>北京南站-天津站（2人）</t>
    <phoneticPr fontId="1" type="noConversion"/>
  </si>
  <si>
    <t>发票</t>
    <phoneticPr fontId="4" type="noConversion"/>
  </si>
  <si>
    <t>打车票</t>
    <phoneticPr fontId="1" type="noConversion"/>
  </si>
  <si>
    <t>天津站-大悦城（出租车）</t>
    <phoneticPr fontId="1" type="noConversion"/>
  </si>
  <si>
    <t>大悦城-天津白云酒店（滴滴）</t>
    <phoneticPr fontId="1" type="noConversion"/>
  </si>
  <si>
    <t>试驾车充电</t>
    <phoneticPr fontId="1" type="noConversion"/>
  </si>
  <si>
    <t>天津滨海肿瘤医院+公司</t>
    <phoneticPr fontId="1" type="noConversion"/>
  </si>
  <si>
    <t>停车费</t>
    <phoneticPr fontId="1" type="noConversion"/>
  </si>
  <si>
    <t>充电停车场</t>
    <phoneticPr fontId="1" type="noConversion"/>
  </si>
  <si>
    <t>高速费</t>
    <phoneticPr fontId="1" type="noConversion"/>
  </si>
  <si>
    <t>天津-家（京津高速2人）</t>
    <phoneticPr fontId="1" type="noConversion"/>
  </si>
  <si>
    <t>洗车</t>
    <phoneticPr fontId="1" type="noConversion"/>
  </si>
  <si>
    <t>2辆车</t>
    <phoneticPr fontId="4" type="noConversion"/>
  </si>
  <si>
    <t>公司</t>
    <phoneticPr fontId="1" type="noConversion"/>
  </si>
  <si>
    <t>郭雨\Jennifer 
报销
684.34</t>
    <phoneticPr fontId="1" type="noConversion"/>
  </si>
  <si>
    <t>吴俊
报销
608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</si>
</sst>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sz val="10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6"/>
  <sheetViews>
    <sheetView tabSelected="1" topLeftCell="A37" workbookViewId="0">
      <selection activeCell="H52" sqref="H52"/>
    </sheetView>
  </sheetViews>
  <sheetFormatPr defaultRowHeight="13.5" x14ac:dyDescent="0.15"/>
  <cols>
    <col min="1" max="4" width="18" customWidth="1"/>
    <col min="5" max="5" width="48.25" customWidth="1"/>
  </cols>
  <sheetData>
    <row r="2" spans="1:5" x14ac:dyDescent="0.1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</row>
    <row r="3" spans="1:5" x14ac:dyDescent="0.15">
      <c r="A3" s="12">
        <v>44402</v>
      </c>
      <c r="B3" s="1" t="s">
        <v>16</v>
      </c>
      <c r="C3" s="24">
        <v>223.5</v>
      </c>
      <c r="D3" s="24" t="s">
        <v>11</v>
      </c>
      <c r="E3" s="8" t="s">
        <v>17</v>
      </c>
    </row>
    <row r="4" spans="1:5" x14ac:dyDescent="0.15">
      <c r="A4" s="13"/>
      <c r="B4" s="3" t="s">
        <v>26</v>
      </c>
      <c r="C4" s="24">
        <v>15</v>
      </c>
      <c r="D4" s="24" t="s">
        <v>24</v>
      </c>
      <c r="E4" s="8"/>
    </row>
    <row r="5" spans="1:5" x14ac:dyDescent="0.15">
      <c r="A5" s="13"/>
      <c r="B5" s="1" t="s">
        <v>18</v>
      </c>
      <c r="C5" s="24">
        <v>52</v>
      </c>
      <c r="D5" s="24" t="s">
        <v>20</v>
      </c>
      <c r="E5" s="8" t="s">
        <v>19</v>
      </c>
    </row>
    <row r="6" spans="1:5" x14ac:dyDescent="0.15">
      <c r="A6" s="13"/>
      <c r="B6" s="1" t="s">
        <v>21</v>
      </c>
      <c r="C6" s="24">
        <f>59+21+25+18</f>
        <v>123</v>
      </c>
      <c r="D6" s="24" t="s">
        <v>11</v>
      </c>
      <c r="E6" s="8"/>
    </row>
    <row r="7" spans="1:5" x14ac:dyDescent="0.15">
      <c r="A7" s="13"/>
      <c r="B7" s="3" t="s">
        <v>22</v>
      </c>
      <c r="C7" s="24">
        <v>56</v>
      </c>
      <c r="D7" s="24" t="s">
        <v>11</v>
      </c>
      <c r="E7" s="8" t="s">
        <v>23</v>
      </c>
    </row>
    <row r="8" spans="1:5" x14ac:dyDescent="0.15">
      <c r="A8" s="13"/>
      <c r="B8" s="3" t="s">
        <v>25</v>
      </c>
      <c r="C8" s="24">
        <v>29</v>
      </c>
      <c r="D8" s="24" t="s">
        <v>24</v>
      </c>
      <c r="E8" s="8"/>
    </row>
    <row r="9" spans="1:5" x14ac:dyDescent="0.15">
      <c r="A9" s="14"/>
      <c r="B9" s="1" t="s">
        <v>27</v>
      </c>
      <c r="C9" s="24">
        <v>550</v>
      </c>
      <c r="D9" s="24" t="s">
        <v>11</v>
      </c>
      <c r="E9" s="8" t="s">
        <v>28</v>
      </c>
    </row>
    <row r="10" spans="1:5" x14ac:dyDescent="0.15">
      <c r="A10" s="12">
        <v>44403</v>
      </c>
      <c r="B10" s="3" t="s">
        <v>29</v>
      </c>
      <c r="C10" s="24">
        <v>220</v>
      </c>
      <c r="D10" s="24" t="s">
        <v>20</v>
      </c>
      <c r="E10" s="8" t="s">
        <v>30</v>
      </c>
    </row>
    <row r="11" spans="1:5" x14ac:dyDescent="0.15">
      <c r="A11" s="13"/>
      <c r="B11" s="3" t="s">
        <v>31</v>
      </c>
      <c r="C11" s="24">
        <v>24</v>
      </c>
      <c r="D11" s="24" t="s">
        <v>20</v>
      </c>
      <c r="E11" s="8"/>
    </row>
    <row r="12" spans="1:5" x14ac:dyDescent="0.15">
      <c r="A12" s="13"/>
      <c r="B12" s="3" t="s">
        <v>32</v>
      </c>
      <c r="C12" s="24">
        <f>25+24</f>
        <v>49</v>
      </c>
      <c r="D12" s="24" t="s">
        <v>20</v>
      </c>
      <c r="E12" s="8"/>
    </row>
    <row r="13" spans="1:5" x14ac:dyDescent="0.15">
      <c r="A13" s="13"/>
      <c r="B13" s="3" t="s">
        <v>34</v>
      </c>
      <c r="C13" s="24">
        <v>92</v>
      </c>
      <c r="D13" s="24" t="s">
        <v>20</v>
      </c>
      <c r="E13" s="8"/>
    </row>
    <row r="14" spans="1:5" x14ac:dyDescent="0.15">
      <c r="A14" s="13"/>
      <c r="B14" s="3" t="s">
        <v>22</v>
      </c>
      <c r="C14" s="24">
        <v>44</v>
      </c>
      <c r="D14" s="24" t="s">
        <v>11</v>
      </c>
      <c r="E14" s="8" t="s">
        <v>35</v>
      </c>
    </row>
    <row r="15" spans="1:5" x14ac:dyDescent="0.15">
      <c r="A15" s="13"/>
      <c r="B15" s="3" t="s">
        <v>22</v>
      </c>
      <c r="C15" s="24">
        <f>73*2</f>
        <v>146</v>
      </c>
      <c r="D15" s="24" t="s">
        <v>11</v>
      </c>
      <c r="E15" s="8" t="s">
        <v>33</v>
      </c>
    </row>
    <row r="16" spans="1:5" x14ac:dyDescent="0.15">
      <c r="A16" s="13"/>
      <c r="B16" s="3" t="s">
        <v>39</v>
      </c>
      <c r="C16" s="24">
        <v>24</v>
      </c>
      <c r="D16" s="24" t="s">
        <v>20</v>
      </c>
      <c r="E16" s="8" t="s">
        <v>40</v>
      </c>
    </row>
    <row r="17" spans="1:5" x14ac:dyDescent="0.15">
      <c r="A17" s="13"/>
      <c r="B17" s="3" t="s">
        <v>37</v>
      </c>
      <c r="C17" s="24">
        <v>623</v>
      </c>
      <c r="D17" s="24" t="s">
        <v>11</v>
      </c>
      <c r="E17" s="8" t="s">
        <v>38</v>
      </c>
    </row>
    <row r="18" spans="1:5" x14ac:dyDescent="0.15">
      <c r="A18" s="14"/>
      <c r="B18" s="3" t="s">
        <v>36</v>
      </c>
      <c r="C18" s="24">
        <v>435</v>
      </c>
      <c r="D18" s="24" t="s">
        <v>11</v>
      </c>
      <c r="E18" s="8" t="s">
        <v>33</v>
      </c>
    </row>
    <row r="19" spans="1:5" x14ac:dyDescent="0.15">
      <c r="A19" s="12">
        <v>44404</v>
      </c>
      <c r="B19" s="3" t="s">
        <v>32</v>
      </c>
      <c r="C19" s="24">
        <v>50</v>
      </c>
      <c r="D19" s="24" t="s">
        <v>24</v>
      </c>
      <c r="E19" s="8"/>
    </row>
    <row r="20" spans="1:5" x14ac:dyDescent="0.15">
      <c r="A20" s="13"/>
      <c r="B20" s="3" t="s">
        <v>45</v>
      </c>
      <c r="C20" s="24">
        <v>215</v>
      </c>
      <c r="D20" s="24" t="s">
        <v>24</v>
      </c>
      <c r="E20" s="8"/>
    </row>
    <row r="21" spans="1:5" x14ac:dyDescent="0.15">
      <c r="A21" s="13"/>
      <c r="B21" s="3" t="s">
        <v>43</v>
      </c>
      <c r="C21" s="24">
        <f>398+290</f>
        <v>688</v>
      </c>
      <c r="D21" s="24" t="s">
        <v>20</v>
      </c>
      <c r="E21" s="8"/>
    </row>
    <row r="22" spans="1:5" x14ac:dyDescent="0.15">
      <c r="A22" s="14"/>
      <c r="B22" s="3" t="s">
        <v>41</v>
      </c>
      <c r="C22" s="24">
        <v>1000</v>
      </c>
      <c r="D22" s="24" t="s">
        <v>11</v>
      </c>
      <c r="E22" s="8" t="s">
        <v>42</v>
      </c>
    </row>
    <row r="23" spans="1:5" x14ac:dyDescent="0.15">
      <c r="A23" s="12">
        <v>44405</v>
      </c>
      <c r="B23" s="3" t="s">
        <v>43</v>
      </c>
      <c r="C23" s="24">
        <v>830</v>
      </c>
      <c r="D23" s="24" t="s">
        <v>20</v>
      </c>
      <c r="E23" s="8" t="s">
        <v>56</v>
      </c>
    </row>
    <row r="24" spans="1:5" x14ac:dyDescent="0.15">
      <c r="A24" s="13"/>
      <c r="B24" s="3" t="s">
        <v>44</v>
      </c>
      <c r="C24" s="24">
        <v>20</v>
      </c>
      <c r="D24" s="24" t="s">
        <v>20</v>
      </c>
      <c r="E24" s="8"/>
    </row>
    <row r="25" spans="1:5" x14ac:dyDescent="0.15">
      <c r="A25" s="13"/>
      <c r="B25" s="3" t="s">
        <v>45</v>
      </c>
      <c r="C25" s="24">
        <v>222</v>
      </c>
      <c r="D25" s="24" t="s">
        <v>11</v>
      </c>
      <c r="E25" s="8"/>
    </row>
    <row r="26" spans="1:5" x14ac:dyDescent="0.15">
      <c r="A26" s="13"/>
      <c r="B26" s="3" t="s">
        <v>46</v>
      </c>
      <c r="C26" s="24">
        <v>360</v>
      </c>
      <c r="D26" s="24" t="s">
        <v>11</v>
      </c>
      <c r="E26" s="8"/>
    </row>
    <row r="27" spans="1:5" x14ac:dyDescent="0.15">
      <c r="A27" s="14"/>
      <c r="B27" s="3" t="s">
        <v>18</v>
      </c>
      <c r="C27" s="24">
        <v>896</v>
      </c>
      <c r="D27" s="24" t="s">
        <v>11</v>
      </c>
      <c r="E27" s="8"/>
    </row>
    <row r="28" spans="1:5" x14ac:dyDescent="0.15">
      <c r="A28" s="12">
        <v>44406</v>
      </c>
      <c r="B28" s="3" t="s">
        <v>47</v>
      </c>
      <c r="C28" s="24">
        <v>180</v>
      </c>
      <c r="D28" s="24" t="s">
        <v>20</v>
      </c>
      <c r="E28" s="8"/>
    </row>
    <row r="29" spans="1:5" x14ac:dyDescent="0.15">
      <c r="A29" s="13"/>
      <c r="B29" s="3" t="s">
        <v>48</v>
      </c>
      <c r="C29" s="24">
        <v>30</v>
      </c>
      <c r="D29" s="24" t="s">
        <v>20</v>
      </c>
      <c r="E29" s="8"/>
    </row>
    <row r="30" spans="1:5" x14ac:dyDescent="0.15">
      <c r="A30" s="13"/>
      <c r="B30" s="3" t="s">
        <v>32</v>
      </c>
      <c r="C30" s="24">
        <v>10</v>
      </c>
      <c r="D30" s="24" t="s">
        <v>20</v>
      </c>
      <c r="E30" s="8"/>
    </row>
    <row r="31" spans="1:5" x14ac:dyDescent="0.15">
      <c r="A31" s="13"/>
      <c r="B31" s="3" t="s">
        <v>45</v>
      </c>
      <c r="C31" s="24">
        <v>290</v>
      </c>
      <c r="D31" s="24" t="s">
        <v>11</v>
      </c>
      <c r="E31" s="8"/>
    </row>
    <row r="32" spans="1:5" x14ac:dyDescent="0.15">
      <c r="A32" s="13"/>
      <c r="B32" s="3" t="s">
        <v>49</v>
      </c>
      <c r="C32" s="24">
        <v>616</v>
      </c>
      <c r="D32" s="24" t="s">
        <v>11</v>
      </c>
      <c r="E32" s="8" t="s">
        <v>50</v>
      </c>
    </row>
    <row r="33" spans="1:5" x14ac:dyDescent="0.15">
      <c r="A33" s="13"/>
      <c r="B33" s="3" t="s">
        <v>18</v>
      </c>
      <c r="C33" s="24">
        <v>47</v>
      </c>
      <c r="D33" s="24" t="s">
        <v>11</v>
      </c>
      <c r="E33" s="8"/>
    </row>
    <row r="34" spans="1:5" x14ac:dyDescent="0.15">
      <c r="A34" s="14"/>
      <c r="B34" s="3" t="s">
        <v>51</v>
      </c>
      <c r="C34" s="24">
        <v>634</v>
      </c>
      <c r="D34" s="24" t="s">
        <v>11</v>
      </c>
      <c r="E34" s="8"/>
    </row>
    <row r="35" spans="1:5" x14ac:dyDescent="0.15">
      <c r="A35" s="17" t="s">
        <v>9</v>
      </c>
      <c r="B35" s="1" t="s">
        <v>10</v>
      </c>
      <c r="C35" s="24">
        <v>771</v>
      </c>
      <c r="D35" s="24" t="s">
        <v>11</v>
      </c>
      <c r="E35" s="8"/>
    </row>
    <row r="36" spans="1:5" x14ac:dyDescent="0.15">
      <c r="A36" s="17"/>
      <c r="B36" s="1" t="s">
        <v>12</v>
      </c>
      <c r="C36" s="24">
        <v>522</v>
      </c>
      <c r="D36" s="24" t="s">
        <v>11</v>
      </c>
      <c r="E36" s="8" t="s">
        <v>13</v>
      </c>
    </row>
    <row r="37" spans="1:5" x14ac:dyDescent="0.15">
      <c r="A37" s="17"/>
      <c r="B37" s="1" t="s">
        <v>14</v>
      </c>
      <c r="C37" s="24">
        <v>240</v>
      </c>
      <c r="D37" s="24" t="s">
        <v>24</v>
      </c>
      <c r="E37" s="8" t="s">
        <v>15</v>
      </c>
    </row>
    <row r="38" spans="1:5" ht="16.5" x14ac:dyDescent="0.15">
      <c r="A38" s="19" t="s">
        <v>75</v>
      </c>
      <c r="B38" s="5" t="s">
        <v>57</v>
      </c>
      <c r="C38" s="25">
        <v>10</v>
      </c>
      <c r="D38" s="26" t="s">
        <v>59</v>
      </c>
      <c r="E38" s="7" t="s">
        <v>58</v>
      </c>
    </row>
    <row r="39" spans="1:5" ht="16.5" x14ac:dyDescent="0.15">
      <c r="A39" s="20"/>
      <c r="B39" s="6" t="s">
        <v>60</v>
      </c>
      <c r="C39" s="27">
        <v>109</v>
      </c>
      <c r="D39" s="28" t="s">
        <v>62</v>
      </c>
      <c r="E39" s="9" t="s">
        <v>61</v>
      </c>
    </row>
    <row r="40" spans="1:5" ht="16.5" x14ac:dyDescent="0.15">
      <c r="A40" s="20"/>
      <c r="B40" s="6" t="s">
        <v>63</v>
      </c>
      <c r="C40" s="27">
        <v>18</v>
      </c>
      <c r="D40" s="28" t="s">
        <v>62</v>
      </c>
      <c r="E40" s="9" t="s">
        <v>64</v>
      </c>
    </row>
    <row r="41" spans="1:5" ht="16.5" x14ac:dyDescent="0.15">
      <c r="A41" s="20"/>
      <c r="B41" s="6" t="s">
        <v>63</v>
      </c>
      <c r="C41" s="27">
        <v>53.63</v>
      </c>
      <c r="D41" s="28" t="s">
        <v>62</v>
      </c>
      <c r="E41" s="9" t="s">
        <v>65</v>
      </c>
    </row>
    <row r="42" spans="1:5" ht="16.5" x14ac:dyDescent="0.15">
      <c r="A42" s="20"/>
      <c r="B42" s="6" t="s">
        <v>66</v>
      </c>
      <c r="C42" s="27">
        <f>137.5+115.21</f>
        <v>252.70999999999998</v>
      </c>
      <c r="D42" s="28" t="s">
        <v>62</v>
      </c>
      <c r="E42" s="9" t="s">
        <v>67</v>
      </c>
    </row>
    <row r="43" spans="1:5" ht="16.5" x14ac:dyDescent="0.15">
      <c r="A43" s="20"/>
      <c r="B43" s="6" t="s">
        <v>68</v>
      </c>
      <c r="C43" s="27">
        <v>5</v>
      </c>
      <c r="D43" s="28" t="s">
        <v>62</v>
      </c>
      <c r="E43" s="9" t="s">
        <v>69</v>
      </c>
    </row>
    <row r="44" spans="1:5" ht="16.5" x14ac:dyDescent="0.15">
      <c r="A44" s="20"/>
      <c r="B44" s="6" t="s">
        <v>70</v>
      </c>
      <c r="C44" s="27">
        <f>63+58</f>
        <v>121</v>
      </c>
      <c r="D44" s="28" t="s">
        <v>62</v>
      </c>
      <c r="E44" s="9" t="s">
        <v>71</v>
      </c>
    </row>
    <row r="45" spans="1:5" ht="16.5" x14ac:dyDescent="0.15">
      <c r="A45" s="20"/>
      <c r="B45" s="6" t="s">
        <v>72</v>
      </c>
      <c r="C45" s="27">
        <v>100</v>
      </c>
      <c r="D45" s="26" t="s">
        <v>59</v>
      </c>
      <c r="E45" s="10" t="s">
        <v>73</v>
      </c>
    </row>
    <row r="46" spans="1:5" ht="16.5" x14ac:dyDescent="0.15">
      <c r="A46" s="21"/>
      <c r="B46" s="6" t="s">
        <v>68</v>
      </c>
      <c r="C46" s="27">
        <v>15</v>
      </c>
      <c r="D46" s="26" t="s">
        <v>59</v>
      </c>
      <c r="E46" s="9" t="s">
        <v>74</v>
      </c>
    </row>
    <row r="47" spans="1:5" x14ac:dyDescent="0.15">
      <c r="A47" s="18" t="s">
        <v>76</v>
      </c>
      <c r="B47" s="3" t="s">
        <v>52</v>
      </c>
      <c r="C47" s="24">
        <v>24</v>
      </c>
      <c r="D47" s="29" t="s">
        <v>55</v>
      </c>
      <c r="E47" s="8"/>
    </row>
    <row r="48" spans="1:5" x14ac:dyDescent="0.15">
      <c r="A48" s="17"/>
      <c r="B48" s="3" t="s">
        <v>44</v>
      </c>
      <c r="C48" s="24">
        <v>96</v>
      </c>
      <c r="D48" s="30"/>
      <c r="E48" s="8"/>
    </row>
    <row r="49" spans="1:5" x14ac:dyDescent="0.15">
      <c r="A49" s="17"/>
      <c r="B49" s="3" t="s">
        <v>53</v>
      </c>
      <c r="C49" s="24">
        <v>107</v>
      </c>
      <c r="D49" s="30"/>
      <c r="E49" s="8"/>
    </row>
    <row r="50" spans="1:5" x14ac:dyDescent="0.15">
      <c r="A50" s="17"/>
      <c r="B50" s="3" t="s">
        <v>32</v>
      </c>
      <c r="C50" s="24">
        <v>52</v>
      </c>
      <c r="D50" s="30"/>
      <c r="E50" s="8"/>
    </row>
    <row r="51" spans="1:5" x14ac:dyDescent="0.15">
      <c r="A51" s="17"/>
      <c r="B51" s="3" t="s">
        <v>22</v>
      </c>
      <c r="C51" s="24">
        <v>307</v>
      </c>
      <c r="D51" s="30"/>
      <c r="E51" s="8"/>
    </row>
    <row r="52" spans="1:5" x14ac:dyDescent="0.15">
      <c r="A52" s="17"/>
      <c r="B52" s="1" t="s">
        <v>54</v>
      </c>
      <c r="C52" s="24">
        <v>22</v>
      </c>
      <c r="D52" s="31"/>
      <c r="E52" s="8"/>
    </row>
    <row r="53" spans="1:5" ht="18.75" customHeight="1" x14ac:dyDescent="0.15">
      <c r="A53" s="22" t="s">
        <v>5</v>
      </c>
      <c r="B53" s="23"/>
      <c r="C53" s="4">
        <f>SUM(C3:C52)</f>
        <v>11618.839999999998</v>
      </c>
      <c r="D53" s="1"/>
      <c r="E53" s="8"/>
    </row>
    <row r="54" spans="1:5" ht="11.25" customHeight="1" x14ac:dyDescent="0.15">
      <c r="A54" s="15"/>
      <c r="B54" s="16"/>
      <c r="C54" s="16"/>
      <c r="D54" s="16"/>
      <c r="E54" s="16"/>
    </row>
    <row r="55" spans="1:5" ht="16.5" customHeight="1" x14ac:dyDescent="0.15">
      <c r="A55" s="22" t="s">
        <v>6</v>
      </c>
      <c r="B55" s="23"/>
      <c r="C55" s="11"/>
      <c r="D55" s="11"/>
      <c r="E55" s="2" t="s">
        <v>8</v>
      </c>
    </row>
    <row r="56" spans="1:5" ht="16.5" customHeight="1" x14ac:dyDescent="0.15">
      <c r="A56" s="22" t="s">
        <v>7</v>
      </c>
      <c r="B56" s="23"/>
      <c r="C56" s="11"/>
      <c r="D56" s="11"/>
      <c r="E56" s="2"/>
    </row>
  </sheetData>
  <mergeCells count="15">
    <mergeCell ref="A3:A9"/>
    <mergeCell ref="A53:B53"/>
    <mergeCell ref="A55:B55"/>
    <mergeCell ref="A56:B56"/>
    <mergeCell ref="A10:A18"/>
    <mergeCell ref="C55:D55"/>
    <mergeCell ref="C56:D56"/>
    <mergeCell ref="A28:A34"/>
    <mergeCell ref="A23:A27"/>
    <mergeCell ref="A19:A22"/>
    <mergeCell ref="A54:E54"/>
    <mergeCell ref="A35:A37"/>
    <mergeCell ref="A47:A52"/>
    <mergeCell ref="D47:D52"/>
    <mergeCell ref="A38:A46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2021-05-20T03:13:11Z</dcterms:created>
  <dcterms:modified xsi:type="dcterms:W3CDTF">2021-08-02T08:01:53Z</dcterms:modified>
</cp:coreProperties>
</file>