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ENTPLUS\2021年项目\极星海岸之旅\供应商\"/>
    </mc:Choice>
  </mc:AlternateContent>
  <xr:revisionPtr revIDLastSave="0" documentId="13_ncr:1_{C62ECEA7-710D-4609-BD39-78AA94EE30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" i="1" l="1"/>
  <c r="D23" i="1"/>
  <c r="G23" i="1" s="1"/>
  <c r="G29" i="1"/>
  <c r="G30" i="1"/>
  <c r="G31" i="1"/>
  <c r="G32" i="1"/>
  <c r="G33" i="1"/>
  <c r="G34" i="1"/>
  <c r="G35" i="1"/>
  <c r="G28" i="1"/>
  <c r="D18" i="1"/>
  <c r="G18" i="1" s="1"/>
  <c r="D25" i="1"/>
  <c r="G25" i="1" s="1"/>
  <c r="G24" i="1"/>
  <c r="G26" i="1"/>
  <c r="G27" i="1"/>
  <c r="G21" i="1"/>
  <c r="G9" i="1"/>
  <c r="G7" i="1"/>
  <c r="G4" i="1"/>
  <c r="G6" i="1"/>
  <c r="G10" i="1"/>
  <c r="G11" i="1"/>
  <c r="G12" i="1"/>
  <c r="G13" i="1"/>
  <c r="G14" i="1"/>
  <c r="G15" i="1"/>
  <c r="G16" i="1"/>
  <c r="G17" i="1"/>
  <c r="G19" i="1"/>
  <c r="G20" i="1"/>
  <c r="G22" i="1"/>
  <c r="G3" i="1"/>
  <c r="G36" i="1" l="1"/>
  <c r="G37" i="1" s="1"/>
  <c r="G38" i="1" s="1"/>
</calcChain>
</file>

<file path=xl/sharedStrings.xml><?xml version="1.0" encoding="utf-8"?>
<sst xmlns="http://schemas.openxmlformats.org/spreadsheetml/2006/main" count="81" uniqueCount="71">
  <si>
    <t>海南试驾活动</t>
    <phoneticPr fontId="1" type="noConversion"/>
  </si>
  <si>
    <t>城市</t>
    <phoneticPr fontId="1" type="noConversion"/>
  </si>
  <si>
    <t>海口</t>
    <phoneticPr fontId="1" type="noConversion"/>
  </si>
  <si>
    <t>制作物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</si>
  <si>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</si>
  <si>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</si>
  <si>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</si>
  <si>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指示牌</t>
    <phoneticPr fontId="1" type="noConversion"/>
  </si>
  <si>
    <t>万宁</t>
    <phoneticPr fontId="1" type="noConversion"/>
  </si>
  <si>
    <t>篷房框架</t>
    <phoneticPr fontId="1" type="noConversion"/>
  </si>
  <si>
    <t>8*8m H2.5</t>
    <phoneticPr fontId="1" type="noConversion"/>
  </si>
  <si>
    <t>规格</t>
    <phoneticPr fontId="1" type="noConversion"/>
  </si>
  <si>
    <t>灯具</t>
    <phoneticPr fontId="1" type="noConversion"/>
  </si>
  <si>
    <t>EP提供</t>
    <phoneticPr fontId="1" type="noConversion"/>
  </si>
  <si>
    <t>布餐台桌子</t>
    <phoneticPr fontId="1" type="noConversion"/>
  </si>
  <si>
    <t>进车铺设板材</t>
    <phoneticPr fontId="1" type="noConversion"/>
  </si>
  <si>
    <t>三亚</t>
    <phoneticPr fontId="1" type="noConversion"/>
  </si>
  <si>
    <t>白丝绒挂布</t>
    <phoneticPr fontId="1" type="noConversion"/>
  </si>
  <si>
    <t>玻璃 大logo</t>
    <phoneticPr fontId="1" type="noConversion"/>
  </si>
  <si>
    <t>内体 小logo</t>
    <phoneticPr fontId="1" type="noConversion"/>
  </si>
  <si>
    <t>其他</t>
    <phoneticPr fontId="1" type="noConversion"/>
  </si>
  <si>
    <t>车贴</t>
    <phoneticPr fontId="1" type="noConversion"/>
  </si>
  <si>
    <t>麦克风套</t>
    <phoneticPr fontId="1" type="noConversion"/>
  </si>
  <si>
    <t>接机手举牌</t>
    <phoneticPr fontId="1" type="noConversion"/>
  </si>
  <si>
    <t>家具包装箱</t>
    <phoneticPr fontId="1" type="noConversion"/>
  </si>
  <si>
    <t>指示牌包装箱</t>
    <phoneticPr fontId="1" type="noConversion"/>
  </si>
  <si>
    <t>海口</t>
    <phoneticPr fontId="1" type="noConversion"/>
  </si>
  <si>
    <t>人工</t>
    <phoneticPr fontId="1" type="noConversion"/>
  </si>
  <si>
    <t>海口</t>
    <phoneticPr fontId="1" type="noConversion"/>
  </si>
  <si>
    <t>三亚</t>
    <phoneticPr fontId="1" type="noConversion"/>
  </si>
  <si>
    <t>东方市</t>
    <phoneticPr fontId="1" type="noConversion"/>
  </si>
  <si>
    <t>物资包装</t>
    <phoneticPr fontId="1" type="noConversion"/>
  </si>
  <si>
    <t>人员住宿</t>
    <phoneticPr fontId="1" type="noConversion"/>
  </si>
  <si>
    <t>人员交通</t>
    <phoneticPr fontId="1" type="noConversion"/>
  </si>
  <si>
    <t>人员当地交通</t>
    <phoneticPr fontId="1" type="noConversion"/>
  </si>
  <si>
    <t>人员餐费</t>
    <phoneticPr fontId="1" type="noConversion"/>
  </si>
  <si>
    <t>叉车</t>
    <phoneticPr fontId="1" type="noConversion"/>
  </si>
  <si>
    <t>运输</t>
    <phoneticPr fontId="1" type="noConversion"/>
  </si>
  <si>
    <t>广州--海口</t>
    <phoneticPr fontId="1" type="noConversion"/>
  </si>
  <si>
    <t>海口--三亚</t>
    <phoneticPr fontId="1" type="noConversion"/>
  </si>
  <si>
    <t>海口--万宁</t>
    <phoneticPr fontId="1" type="noConversion"/>
  </si>
  <si>
    <t>万宁--海口</t>
    <phoneticPr fontId="1" type="noConversion"/>
  </si>
  <si>
    <t>万宁--东方</t>
    <phoneticPr fontId="1" type="noConversion"/>
  </si>
  <si>
    <t>三亚--海口</t>
    <phoneticPr fontId="1" type="noConversion"/>
  </si>
  <si>
    <t>东方--海口</t>
    <phoneticPr fontId="1" type="noConversion"/>
  </si>
  <si>
    <t>海口--广州</t>
    <phoneticPr fontId="1" type="noConversion"/>
  </si>
  <si>
    <t>6人*2白天+夜间2个工</t>
    <phoneticPr fontId="1" type="noConversion"/>
  </si>
  <si>
    <t>16*2天 +夜间2个工</t>
    <phoneticPr fontId="1" type="noConversion"/>
  </si>
  <si>
    <t>10人*2天+夜间2个工</t>
    <phoneticPr fontId="1" type="noConversion"/>
  </si>
  <si>
    <t>6人*3天+夜间1个工</t>
    <phoneticPr fontId="1" type="noConversion"/>
  </si>
  <si>
    <t>12人*2天+夜间2个工+返程1个工</t>
    <phoneticPr fontId="1" type="noConversion"/>
  </si>
  <si>
    <t>16人往返</t>
    <phoneticPr fontId="1" type="noConversion"/>
  </si>
  <si>
    <t>16人*6天</t>
    <phoneticPr fontId="1" type="noConversion"/>
  </si>
  <si>
    <t>小计：</t>
    <phoneticPr fontId="1" type="noConversion"/>
  </si>
  <si>
    <t>税金：</t>
    <phoneticPr fontId="1" type="noConversion"/>
  </si>
  <si>
    <t>合计：</t>
    <phoneticPr fontId="1" type="noConversion"/>
  </si>
  <si>
    <t>长条桌+凳子</t>
    <phoneticPr fontId="1" type="noConversion"/>
  </si>
  <si>
    <t>1桌2凳=1套</t>
    <phoneticPr fontId="1" type="noConversion"/>
  </si>
  <si>
    <t>单位</t>
    <phoneticPr fontId="1" type="noConversion"/>
  </si>
  <si>
    <t>个</t>
    <phoneticPr fontId="1" type="noConversion"/>
  </si>
  <si>
    <t>组</t>
    <phoneticPr fontId="1" type="noConversion"/>
  </si>
  <si>
    <t>套</t>
    <phoneticPr fontId="1" type="noConversion"/>
  </si>
  <si>
    <t>张</t>
    <phoneticPr fontId="1" type="noConversion"/>
  </si>
  <si>
    <t>块</t>
    <phoneticPr fontId="1" type="noConversion"/>
  </si>
  <si>
    <t>项</t>
    <phoneticPr fontId="1" type="noConversion"/>
  </si>
  <si>
    <t>黑色、白色各做2个</t>
    <phoneticPr fontId="1" type="noConversion"/>
  </si>
  <si>
    <t>黑色、白色各做2套</t>
    <phoneticPr fontId="1" type="noConversion"/>
  </si>
  <si>
    <t>左右2个为1套</t>
    <phoneticPr fontId="1" type="noConversion"/>
  </si>
  <si>
    <t>PVC板双画面</t>
    <phoneticPr fontId="1" type="noConversion"/>
  </si>
  <si>
    <t>白色贝壳椅、沙滩桌、沙滩椅、帐蓬、白色桌灯、串灯、吧桌</t>
    <phoneticPr fontId="1" type="noConversion"/>
  </si>
  <si>
    <t>优惠金额：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</si>
</sst>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28" workbookViewId="0">
      <selection activeCell="I40" sqref="I40"/>
    </sheetView>
  </sheetViews>
  <sheetFormatPr defaultRowHeight="12" x14ac:dyDescent="0.25"/>
  <cols>
    <col min="1" max="1" width="8.7265625" style="1"/>
    <col min="2" max="2" width="16.7265625" style="1" customWidth="1"/>
    <col min="3" max="3" width="48.26953125" style="1" bestFit="1" customWidth="1"/>
    <col min="4" max="5" width="12.90625" style="1" customWidth="1"/>
    <col min="6" max="6" width="8.7265625" style="1"/>
    <col min="7" max="7" width="13.453125" style="1" customWidth="1"/>
    <col min="8" max="16384" width="8.7265625" style="1"/>
  </cols>
  <sheetData>
    <row r="1" spans="1:7" ht="20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" t="s">
        <v>1</v>
      </c>
      <c r="B2" s="2" t="s">
        <v>3</v>
      </c>
      <c r="C2" s="2" t="s">
        <v>11</v>
      </c>
      <c r="D2" s="2" t="s">
        <v>4</v>
      </c>
      <c r="E2" s="2" t="s">
        <v>58</v>
      </c>
      <c r="F2" s="2" t="s">
        <v>5</v>
      </c>
      <c r="G2" s="2" t="s">
        <v>6</v>
      </c>
    </row>
    <row r="3" spans="1:7" ht="19.5" customHeight="1" x14ac:dyDescent="0.25">
      <c r="A3" s="23" t="s">
        <v>2</v>
      </c>
      <c r="B3" s="4" t="s">
        <v>7</v>
      </c>
      <c r="C3" s="5"/>
      <c r="D3" s="5">
        <v>2</v>
      </c>
      <c r="E3" s="23" t="s">
        <v>59</v>
      </c>
      <c r="F3" s="5">
        <v>1100</v>
      </c>
      <c r="G3" s="6">
        <f>F3*D3</f>
        <v>2200</v>
      </c>
    </row>
    <row r="4" spans="1:7" ht="18" customHeight="1" x14ac:dyDescent="0.25">
      <c r="A4" s="3" t="s">
        <v>8</v>
      </c>
      <c r="B4" s="4" t="s">
        <v>9</v>
      </c>
      <c r="C4" s="5" t="s">
        <v>10</v>
      </c>
      <c r="D4" s="8">
        <v>1</v>
      </c>
      <c r="E4" s="5" t="s">
        <v>60</v>
      </c>
      <c r="F4" s="26">
        <v>28500</v>
      </c>
      <c r="G4" s="6">
        <f t="shared" ref="G4:G5" si="0">F4*D4</f>
        <v>28500</v>
      </c>
    </row>
    <row r="5" spans="1:7" ht="18" customHeight="1" x14ac:dyDescent="0.25">
      <c r="A5" s="9"/>
      <c r="B5" s="4" t="s">
        <v>56</v>
      </c>
      <c r="C5" s="25" t="s">
        <v>57</v>
      </c>
      <c r="D5" s="5">
        <v>9</v>
      </c>
      <c r="E5" s="27" t="s">
        <v>61</v>
      </c>
      <c r="F5" s="26">
        <v>2800</v>
      </c>
      <c r="G5" s="6">
        <f t="shared" si="0"/>
        <v>25200</v>
      </c>
    </row>
    <row r="6" spans="1:7" x14ac:dyDescent="0.25">
      <c r="A6" s="9"/>
      <c r="B6" s="4" t="s">
        <v>14</v>
      </c>
      <c r="C6" s="5"/>
      <c r="D6" s="24">
        <v>16</v>
      </c>
      <c r="E6" s="24" t="s">
        <v>62</v>
      </c>
      <c r="F6" s="5">
        <v>1800</v>
      </c>
      <c r="G6" s="6">
        <f t="shared" ref="G6:G22" si="1">F6*D6</f>
        <v>28800</v>
      </c>
    </row>
    <row r="7" spans="1:7" x14ac:dyDescent="0.25">
      <c r="A7" s="9"/>
      <c r="B7" s="4" t="s">
        <v>15</v>
      </c>
      <c r="C7" s="5"/>
      <c r="D7" s="5">
        <v>15</v>
      </c>
      <c r="E7" s="5" t="s">
        <v>63</v>
      </c>
      <c r="F7" s="5">
        <v>100</v>
      </c>
      <c r="G7" s="6">
        <f t="shared" si="1"/>
        <v>1500</v>
      </c>
    </row>
    <row r="8" spans="1:7" x14ac:dyDescent="0.25">
      <c r="A8" s="7"/>
      <c r="B8" s="4" t="s">
        <v>12</v>
      </c>
      <c r="C8" s="5"/>
      <c r="D8" s="5"/>
      <c r="E8" s="5" t="s">
        <v>64</v>
      </c>
      <c r="F8" s="5"/>
      <c r="G8" s="6" t="s">
        <v>13</v>
      </c>
    </row>
    <row r="9" spans="1:7" x14ac:dyDescent="0.25">
      <c r="A9" s="3" t="s">
        <v>16</v>
      </c>
      <c r="B9" s="4" t="s">
        <v>17</v>
      </c>
      <c r="C9" s="5"/>
      <c r="D9" s="5">
        <v>28</v>
      </c>
      <c r="E9" s="5" t="s">
        <v>60</v>
      </c>
      <c r="F9" s="5">
        <v>140</v>
      </c>
      <c r="G9" s="6">
        <f t="shared" si="1"/>
        <v>3920</v>
      </c>
    </row>
    <row r="10" spans="1:7" x14ac:dyDescent="0.25">
      <c r="A10" s="9"/>
      <c r="B10" s="4" t="s">
        <v>18</v>
      </c>
      <c r="C10" s="5" t="s">
        <v>65</v>
      </c>
      <c r="D10" s="5">
        <v>2</v>
      </c>
      <c r="E10" s="5" t="s">
        <v>61</v>
      </c>
      <c r="F10" s="5">
        <v>450</v>
      </c>
      <c r="G10" s="6">
        <f t="shared" si="1"/>
        <v>900</v>
      </c>
    </row>
    <row r="11" spans="1:7" x14ac:dyDescent="0.25">
      <c r="A11" s="7"/>
      <c r="B11" s="4" t="s">
        <v>19</v>
      </c>
      <c r="C11" s="5" t="s">
        <v>66</v>
      </c>
      <c r="D11" s="5">
        <v>4</v>
      </c>
      <c r="E11" s="5" t="s">
        <v>61</v>
      </c>
      <c r="F11" s="5">
        <v>20</v>
      </c>
      <c r="G11" s="6">
        <f t="shared" si="1"/>
        <v>80</v>
      </c>
    </row>
    <row r="12" spans="1:7" x14ac:dyDescent="0.25">
      <c r="A12" s="3" t="s">
        <v>20</v>
      </c>
      <c r="B12" s="4" t="s">
        <v>21</v>
      </c>
      <c r="C12" s="5" t="s">
        <v>67</v>
      </c>
      <c r="D12" s="5">
        <v>40</v>
      </c>
      <c r="E12" s="5" t="s">
        <v>61</v>
      </c>
      <c r="F12" s="5">
        <v>150</v>
      </c>
      <c r="G12" s="6">
        <f t="shared" si="1"/>
        <v>6000</v>
      </c>
    </row>
    <row r="13" spans="1:7" x14ac:dyDescent="0.25">
      <c r="A13" s="9"/>
      <c r="B13" s="4" t="s">
        <v>22</v>
      </c>
      <c r="C13" s="5"/>
      <c r="D13" s="5">
        <v>8</v>
      </c>
      <c r="E13" s="5" t="s">
        <v>59</v>
      </c>
      <c r="F13" s="5">
        <v>30</v>
      </c>
      <c r="G13" s="6">
        <f t="shared" si="1"/>
        <v>240</v>
      </c>
    </row>
    <row r="14" spans="1:7" x14ac:dyDescent="0.25">
      <c r="A14" s="9"/>
      <c r="B14" s="4" t="s">
        <v>23</v>
      </c>
      <c r="C14" s="5" t="s">
        <v>68</v>
      </c>
      <c r="D14" s="5">
        <v>4</v>
      </c>
      <c r="E14" s="5" t="s">
        <v>59</v>
      </c>
      <c r="F14" s="5">
        <v>120</v>
      </c>
      <c r="G14" s="6">
        <f t="shared" si="1"/>
        <v>480</v>
      </c>
    </row>
    <row r="15" spans="1:7" x14ac:dyDescent="0.25">
      <c r="A15" s="9"/>
      <c r="B15" s="4" t="s">
        <v>24</v>
      </c>
      <c r="C15" s="5" t="s">
        <v>69</v>
      </c>
      <c r="D15" s="5">
        <v>1</v>
      </c>
      <c r="E15" s="5"/>
      <c r="F15" s="5">
        <v>6500</v>
      </c>
      <c r="G15" s="6">
        <f t="shared" si="1"/>
        <v>6500</v>
      </c>
    </row>
    <row r="16" spans="1:7" x14ac:dyDescent="0.25">
      <c r="A16" s="9"/>
      <c r="B16" s="4" t="s">
        <v>25</v>
      </c>
      <c r="C16" s="5"/>
      <c r="D16" s="5">
        <v>1</v>
      </c>
      <c r="E16" s="5"/>
      <c r="F16" s="5">
        <v>2200</v>
      </c>
      <c r="G16" s="6">
        <f t="shared" si="1"/>
        <v>2200</v>
      </c>
    </row>
    <row r="17" spans="1:7" x14ac:dyDescent="0.25">
      <c r="A17" s="4" t="s">
        <v>28</v>
      </c>
      <c r="B17" s="4" t="s">
        <v>27</v>
      </c>
      <c r="C17" s="5" t="s">
        <v>46</v>
      </c>
      <c r="D17" s="5">
        <v>24</v>
      </c>
      <c r="E17" s="5"/>
      <c r="F17" s="5">
        <v>300</v>
      </c>
      <c r="G17" s="6">
        <f t="shared" si="1"/>
        <v>7200</v>
      </c>
    </row>
    <row r="18" spans="1:7" x14ac:dyDescent="0.25">
      <c r="A18" s="4" t="s">
        <v>8</v>
      </c>
      <c r="B18" s="4" t="s">
        <v>27</v>
      </c>
      <c r="C18" s="5" t="s">
        <v>47</v>
      </c>
      <c r="D18" s="5">
        <f>16*4</f>
        <v>64</v>
      </c>
      <c r="E18" s="5"/>
      <c r="F18" s="5">
        <v>300</v>
      </c>
      <c r="G18" s="6">
        <f t="shared" si="1"/>
        <v>19200</v>
      </c>
    </row>
    <row r="19" spans="1:7" x14ac:dyDescent="0.25">
      <c r="A19" s="4" t="s">
        <v>29</v>
      </c>
      <c r="B19" s="4" t="s">
        <v>27</v>
      </c>
      <c r="C19" s="5" t="s">
        <v>48</v>
      </c>
      <c r="D19" s="5">
        <v>40</v>
      </c>
      <c r="E19" s="5"/>
      <c r="F19" s="5">
        <v>300</v>
      </c>
      <c r="G19" s="6">
        <f t="shared" si="1"/>
        <v>12000</v>
      </c>
    </row>
    <row r="20" spans="1:7" x14ac:dyDescent="0.25">
      <c r="A20" s="4" t="s">
        <v>30</v>
      </c>
      <c r="B20" s="4" t="s">
        <v>27</v>
      </c>
      <c r="C20" s="5" t="s">
        <v>49</v>
      </c>
      <c r="D20" s="5">
        <v>24</v>
      </c>
      <c r="E20" s="5"/>
      <c r="F20" s="5">
        <v>300</v>
      </c>
      <c r="G20" s="6">
        <f t="shared" si="1"/>
        <v>7200</v>
      </c>
    </row>
    <row r="21" spans="1:7" x14ac:dyDescent="0.25">
      <c r="A21" s="4" t="s">
        <v>26</v>
      </c>
      <c r="B21" s="4"/>
      <c r="C21" s="5" t="s">
        <v>50</v>
      </c>
      <c r="D21" s="5">
        <v>60</v>
      </c>
      <c r="E21" s="5"/>
      <c r="F21" s="5">
        <v>300</v>
      </c>
      <c r="G21" s="6">
        <f t="shared" ref="G21" si="2">F21*D21</f>
        <v>18000</v>
      </c>
    </row>
    <row r="22" spans="1:7" x14ac:dyDescent="0.25">
      <c r="A22" s="4"/>
      <c r="B22" s="4" t="s">
        <v>31</v>
      </c>
      <c r="C22" s="5"/>
      <c r="D22" s="5">
        <v>5</v>
      </c>
      <c r="E22" s="5"/>
      <c r="F22" s="5">
        <v>2000</v>
      </c>
      <c r="G22" s="6">
        <f t="shared" si="1"/>
        <v>10000</v>
      </c>
    </row>
    <row r="23" spans="1:7" x14ac:dyDescent="0.25">
      <c r="A23" s="4"/>
      <c r="B23" s="4" t="s">
        <v>32</v>
      </c>
      <c r="C23" s="10" t="s">
        <v>52</v>
      </c>
      <c r="D23" s="5">
        <f>16*3</f>
        <v>48</v>
      </c>
      <c r="E23" s="5"/>
      <c r="F23" s="5">
        <v>300</v>
      </c>
      <c r="G23" s="6">
        <f>F23*D23</f>
        <v>14400</v>
      </c>
    </row>
    <row r="24" spans="1:7" x14ac:dyDescent="0.25">
      <c r="A24" s="4"/>
      <c r="B24" s="4" t="s">
        <v>33</v>
      </c>
      <c r="C24" s="4" t="s">
        <v>51</v>
      </c>
      <c r="D24" s="5">
        <v>32</v>
      </c>
      <c r="E24" s="5"/>
      <c r="F24" s="5">
        <v>1000</v>
      </c>
      <c r="G24" s="6">
        <f t="shared" ref="G24:G35" si="3">F24*D24</f>
        <v>32000</v>
      </c>
    </row>
    <row r="25" spans="1:7" x14ac:dyDescent="0.25">
      <c r="A25" s="4"/>
      <c r="B25" s="4" t="s">
        <v>34</v>
      </c>
      <c r="C25" s="4"/>
      <c r="D25" s="5">
        <f>16*5</f>
        <v>80</v>
      </c>
      <c r="E25" s="5"/>
      <c r="F25" s="5">
        <v>80</v>
      </c>
      <c r="G25" s="6">
        <f t="shared" si="3"/>
        <v>6400</v>
      </c>
    </row>
    <row r="26" spans="1:7" x14ac:dyDescent="0.25">
      <c r="A26" s="4"/>
      <c r="B26" s="4" t="s">
        <v>35</v>
      </c>
      <c r="C26" s="4"/>
      <c r="D26" s="5">
        <v>80</v>
      </c>
      <c r="E26" s="5"/>
      <c r="F26" s="5">
        <v>100</v>
      </c>
      <c r="G26" s="6">
        <f t="shared" si="3"/>
        <v>8000</v>
      </c>
    </row>
    <row r="27" spans="1:7" x14ac:dyDescent="0.25">
      <c r="A27" s="4"/>
      <c r="B27" s="4" t="s">
        <v>36</v>
      </c>
      <c r="C27" s="4"/>
      <c r="D27" s="5">
        <v>3</v>
      </c>
      <c r="E27" s="5"/>
      <c r="F27" s="5">
        <v>2000</v>
      </c>
      <c r="G27" s="6">
        <f t="shared" si="3"/>
        <v>6000</v>
      </c>
    </row>
    <row r="28" spans="1:7" x14ac:dyDescent="0.25">
      <c r="A28" s="11" t="s">
        <v>37</v>
      </c>
      <c r="B28" s="4" t="s">
        <v>38</v>
      </c>
      <c r="C28" s="4"/>
      <c r="D28" s="5">
        <v>580</v>
      </c>
      <c r="E28" s="5"/>
      <c r="F28" s="5">
        <v>10</v>
      </c>
      <c r="G28" s="6">
        <f t="shared" si="3"/>
        <v>5800</v>
      </c>
    </row>
    <row r="29" spans="1:7" x14ac:dyDescent="0.25">
      <c r="A29" s="12"/>
      <c r="B29" s="4" t="s">
        <v>39</v>
      </c>
      <c r="C29" s="4"/>
      <c r="D29" s="5">
        <v>285</v>
      </c>
      <c r="E29" s="5"/>
      <c r="F29" s="5">
        <v>10</v>
      </c>
      <c r="G29" s="6">
        <f t="shared" si="3"/>
        <v>2850</v>
      </c>
    </row>
    <row r="30" spans="1:7" x14ac:dyDescent="0.25">
      <c r="A30" s="12"/>
      <c r="B30" s="4" t="s">
        <v>40</v>
      </c>
      <c r="C30" s="4"/>
      <c r="D30" s="5">
        <v>190</v>
      </c>
      <c r="E30" s="5"/>
      <c r="F30" s="5">
        <v>10</v>
      </c>
      <c r="G30" s="6">
        <f t="shared" si="3"/>
        <v>1900</v>
      </c>
    </row>
    <row r="31" spans="1:7" x14ac:dyDescent="0.25">
      <c r="A31" s="12"/>
      <c r="B31" s="4" t="s">
        <v>41</v>
      </c>
      <c r="C31" s="4"/>
      <c r="D31" s="5">
        <v>190</v>
      </c>
      <c r="E31" s="5"/>
      <c r="F31" s="5">
        <v>10</v>
      </c>
      <c r="G31" s="6">
        <f t="shared" si="3"/>
        <v>1900</v>
      </c>
    </row>
    <row r="32" spans="1:7" x14ac:dyDescent="0.25">
      <c r="A32" s="12"/>
      <c r="B32" s="4" t="s">
        <v>43</v>
      </c>
      <c r="C32" s="4"/>
      <c r="D32" s="5">
        <v>285</v>
      </c>
      <c r="E32" s="5"/>
      <c r="F32" s="5">
        <v>10</v>
      </c>
      <c r="G32" s="6">
        <f t="shared" si="3"/>
        <v>2850</v>
      </c>
    </row>
    <row r="33" spans="1:7" x14ac:dyDescent="0.25">
      <c r="A33" s="12"/>
      <c r="B33" s="4" t="s">
        <v>42</v>
      </c>
      <c r="C33" s="4"/>
      <c r="D33" s="5">
        <v>280</v>
      </c>
      <c r="E33" s="5"/>
      <c r="F33" s="5">
        <v>10</v>
      </c>
      <c r="G33" s="6">
        <f t="shared" si="3"/>
        <v>2800</v>
      </c>
    </row>
    <row r="34" spans="1:7" x14ac:dyDescent="0.25">
      <c r="A34" s="12"/>
      <c r="B34" s="4" t="s">
        <v>44</v>
      </c>
      <c r="C34" s="4"/>
      <c r="D34" s="5">
        <v>200</v>
      </c>
      <c r="E34" s="5"/>
      <c r="F34" s="5">
        <v>10</v>
      </c>
      <c r="G34" s="6">
        <f t="shared" si="3"/>
        <v>2000</v>
      </c>
    </row>
    <row r="35" spans="1:7" x14ac:dyDescent="0.25">
      <c r="A35" s="13"/>
      <c r="B35" s="4" t="s">
        <v>45</v>
      </c>
      <c r="C35" s="4"/>
      <c r="D35" s="5">
        <v>580</v>
      </c>
      <c r="E35" s="5"/>
      <c r="F35" s="5">
        <v>10</v>
      </c>
      <c r="G35" s="6">
        <f t="shared" si="3"/>
        <v>5800</v>
      </c>
    </row>
    <row r="36" spans="1:7" x14ac:dyDescent="0.25">
      <c r="A36" s="14" t="s">
        <v>53</v>
      </c>
      <c r="B36" s="15"/>
      <c r="C36" s="15"/>
      <c r="D36" s="15"/>
      <c r="E36" s="15"/>
      <c r="F36" s="16"/>
      <c r="G36" s="17">
        <f>SUM(G3:G35)</f>
        <v>272820</v>
      </c>
    </row>
    <row r="37" spans="1:7" x14ac:dyDescent="0.25">
      <c r="A37" s="18" t="s">
        <v>54</v>
      </c>
      <c r="B37" s="18"/>
      <c r="C37" s="18"/>
      <c r="D37" s="18"/>
      <c r="E37" s="18"/>
      <c r="F37" s="18"/>
      <c r="G37" s="19">
        <f>G36*0.06</f>
        <v>16369.199999999999</v>
      </c>
    </row>
    <row r="38" spans="1:7" x14ac:dyDescent="0.25">
      <c r="A38" s="20" t="s">
        <v>55</v>
      </c>
      <c r="B38" s="20"/>
      <c r="C38" s="20"/>
      <c r="D38" s="20"/>
      <c r="E38" s="20"/>
      <c r="F38" s="20"/>
      <c r="G38" s="21">
        <f>SUM(G36:G37)</f>
        <v>289189.2</v>
      </c>
    </row>
    <row r="39" spans="1:7" x14ac:dyDescent="0.25">
      <c r="F39" s="28" t="s">
        <v>70</v>
      </c>
      <c r="G39" s="28">
        <v>255000</v>
      </c>
    </row>
  </sheetData>
  <mergeCells count="8">
    <mergeCell ref="A36:F36"/>
    <mergeCell ref="A37:F37"/>
    <mergeCell ref="A38:F38"/>
    <mergeCell ref="A1:G1"/>
    <mergeCell ref="A4:A8"/>
    <mergeCell ref="A9:A11"/>
    <mergeCell ref="A12:A16"/>
    <mergeCell ref="A28:A35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2021-08-26T08:02:48Z</dcterms:created>
  <dcterms:modified xsi:type="dcterms:W3CDTF">2021-09-02T13:09:02Z</dcterms:modified>
</cp:coreProperties>
</file>