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firstSheet="3" activeTab="7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G9" i="2"/>
  <c r="G10" i="6"/>
  <c r="E17" i="5" l="1"/>
  <c r="C3" i="9"/>
  <c r="C2"/>
  <c r="C7" i="8"/>
  <c r="C4"/>
  <c r="C3"/>
  <c r="C2"/>
  <c r="G12" i="2"/>
  <c r="C10" i="1"/>
  <c r="C3"/>
  <c r="C5"/>
  <c r="C6"/>
  <c r="C7"/>
  <c r="C2"/>
  <c r="G11" i="7"/>
  <c r="G10"/>
  <c r="G9"/>
  <c r="G8"/>
  <c r="G7"/>
  <c r="G6"/>
  <c r="G5"/>
  <c r="G4"/>
  <c r="G3"/>
  <c r="G11" i="6"/>
  <c r="G9"/>
  <c r="G8"/>
  <c r="G7"/>
  <c r="G6"/>
  <c r="I7" s="1"/>
  <c r="G5"/>
  <c r="G4"/>
  <c r="G3"/>
  <c r="G11" i="5"/>
  <c r="C8" i="8" s="1"/>
  <c r="G10" i="5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C12" i="1" s="1"/>
  <c r="G11" i="2"/>
  <c r="G10"/>
  <c r="C6" i="8" s="1"/>
  <c r="G8" i="2"/>
  <c r="G7"/>
  <c r="G6"/>
  <c r="G5"/>
  <c r="C4" i="1" s="1"/>
  <c r="G4" i="2"/>
  <c r="G3"/>
  <c r="C11" i="1" l="1"/>
  <c r="C4" i="9"/>
  <c r="C5" s="1"/>
  <c r="C9" i="1"/>
  <c r="C15"/>
  <c r="C10" i="8"/>
  <c r="C11" s="1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3" i="1" l="1"/>
  <c r="C14" s="1"/>
  <c r="I12" i="6"/>
  <c r="I12" i="7"/>
  <c r="I12" i="3"/>
  <c r="I14" i="2"/>
</calcChain>
</file>

<file path=xl/sharedStrings.xml><?xml version="1.0" encoding="utf-8"?>
<sst xmlns="http://schemas.openxmlformats.org/spreadsheetml/2006/main" count="295" uniqueCount="56">
  <si>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</si>
  <si>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</si>
  <si>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</si>
  <si>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</si>
  <si>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</si>
  <si>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</si>
  <si>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</si>
  <si>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</si>
  <si>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</si>
  <si>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</si>
  <si>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</si>
  <si>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</si>
  <si>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</si>
  <si>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</si>
  <si>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</si>
  <si>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</si>
  <si>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</si>
  <si>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</si>
  <si>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</si>
  <si>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</si>
  <si>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</si>
  <si>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</si>
  <si>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</si>
  <si>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</si>
  <si>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</si>
  <si>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</si>
  <si>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</si>
  <si>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</si>
  <si>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</si>
  <si>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</si>
  <si>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</si>
  <si>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</si>
  <si>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</si>
  <si>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</si>
  <si>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</si>
  <si>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</si>
  <si>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</si>
  <si>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</si>
  <si>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</si>
  <si>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</si>
  <si>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</si>
  <si>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</si>
  <si>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</si>
  <si>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</si>
  <si>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</si>
  <si>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</si>
  <si>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</si>
  <si>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</si>
  <si>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</si>
  <si>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</si>
  <si>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</si>
  <si>
    <t>未知临时采购500+西宁教练转机火车票150+住宿300+营地展车拖车费400</t>
    <phoneticPr fontId="1" type="noConversion"/>
  </si>
  <si>
    <t>10.9-10.18、其中10.9-13为2人，一人回京整理材料合同</t>
    <phoneticPr fontId="1" type="noConversion"/>
  </si>
  <si>
    <t>预估临时采购500</t>
  </si>
  <si>
    <t>车美</t>
    <phoneticPr fontId="1" type="noConversion"/>
  </si>
  <si>
    <t>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</si>
</sst>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activeCell="A8" sqref="A8:D8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 ht="18" customHeight="1">
      <c r="A5" s="7">
        <v>4</v>
      </c>
      <c r="B5" s="4" t="s">
        <v>21</v>
      </c>
      <c r="C5" s="3">
        <f>西宁!G6+兰州!G6+成都!G6+重庆!G6+贵阳!G6+昆明!G6</f>
        <v>7500</v>
      </c>
      <c r="D5" s="5" t="s">
        <v>19</v>
      </c>
    </row>
    <row r="6" spans="1:4" ht="18" customHeight="1">
      <c r="A6" s="2">
        <v>5</v>
      </c>
      <c r="B6" s="4" t="s">
        <v>7</v>
      </c>
      <c r="C6" s="3">
        <f>西宁!G7+兰州!G7+成都!G7+重庆!G7+贵阳!G7+昆明!G7</f>
        <v>1800</v>
      </c>
      <c r="D6" s="5" t="s">
        <v>3</v>
      </c>
    </row>
    <row r="7" spans="1:4" ht="18" customHeight="1">
      <c r="A7" s="2">
        <v>6</v>
      </c>
      <c r="B7" s="4" t="s">
        <v>8</v>
      </c>
      <c r="C7" s="3">
        <f>西宁!G8+兰州!G8+成都!G8+重庆!G8+贵阳!G8+昆明!G8</f>
        <v>2240</v>
      </c>
      <c r="D7" s="5" t="s">
        <v>11</v>
      </c>
    </row>
    <row r="8" spans="1:4" ht="18" customHeight="1">
      <c r="A8" s="7"/>
      <c r="B8" s="4"/>
      <c r="C8" s="3"/>
      <c r="D8" s="5"/>
    </row>
    <row r="9" spans="1:4" ht="18" customHeight="1">
      <c r="A9" s="2">
        <v>8</v>
      </c>
      <c r="B9" s="4" t="s">
        <v>0</v>
      </c>
      <c r="C9" s="3">
        <f>西宁!G10+兰州!G9+成都!G9+重庆!G9+贵阳!G9+昆明!G9</f>
        <v>600</v>
      </c>
      <c r="D9" s="5" t="s">
        <v>14</v>
      </c>
    </row>
    <row r="10" spans="1:4" ht="41.5" customHeight="1">
      <c r="A10" s="2">
        <v>9</v>
      </c>
      <c r="B10" s="4" t="s">
        <v>15</v>
      </c>
      <c r="C10" s="3">
        <f>西宁!G11+兰州!G10+成都!G10+重庆!G10+贵阳!G10+昆明!G10</f>
        <v>9680</v>
      </c>
      <c r="D10" s="6" t="s">
        <v>17</v>
      </c>
    </row>
    <row r="11" spans="1:4" ht="41.5" customHeight="1">
      <c r="A11" s="7">
        <v>10</v>
      </c>
      <c r="B11" s="4" t="s">
        <v>16</v>
      </c>
      <c r="C11" s="3">
        <f>西宁!G12+兰州!G11+成都!G11+重庆!G11+贵阳!G11+昆明!G11</f>
        <v>2240</v>
      </c>
      <c r="D11" s="6" t="s">
        <v>50</v>
      </c>
    </row>
    <row r="12" spans="1:4" ht="41.5" customHeight="1">
      <c r="A12" s="2">
        <v>11</v>
      </c>
      <c r="B12" s="4" t="s">
        <v>22</v>
      </c>
      <c r="C12" s="3">
        <f>西宁!G13+兰州!G13+成都!G13+重庆!G13+贵阳!G13+昆明!G13</f>
        <v>1450</v>
      </c>
      <c r="D12" s="6" t="s">
        <v>23</v>
      </c>
    </row>
    <row r="13" spans="1:4">
      <c r="B13" s="16" t="s">
        <v>47</v>
      </c>
      <c r="C13" s="1">
        <f>SUM(C2:C12)</f>
        <v>46090</v>
      </c>
    </row>
    <row r="14" spans="1:4">
      <c r="B14" s="16" t="s">
        <v>46</v>
      </c>
      <c r="C14" s="1">
        <f>C13-C15</f>
        <v>25510</v>
      </c>
      <c r="D14" s="1" t="s">
        <v>49</v>
      </c>
    </row>
    <row r="15" spans="1:4">
      <c r="B15" s="16" t="s">
        <v>24</v>
      </c>
      <c r="C15" s="1">
        <f>SUM(C2:C4)</f>
        <v>20580</v>
      </c>
      <c r="D15" s="1" t="s">
        <v>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B19" sqref="B19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26</v>
      </c>
      <c r="B1" s="19"/>
      <c r="C1" s="19"/>
      <c r="D1" s="19"/>
      <c r="E1" s="19"/>
      <c r="F1" s="19"/>
      <c r="G1" s="19"/>
      <c r="H1" s="19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3100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22">
        <v>0</v>
      </c>
      <c r="F8" s="3">
        <v>1</v>
      </c>
      <c r="G8" s="3">
        <f>E8*F8*C8</f>
        <v>0</v>
      </c>
      <c r="H8" s="5" t="s">
        <v>11</v>
      </c>
    </row>
    <row r="9" spans="1:9" ht="18" customHeight="1">
      <c r="A9" s="2">
        <v>7</v>
      </c>
      <c r="B9" s="4" t="s">
        <v>54</v>
      </c>
      <c r="C9" s="3">
        <v>1</v>
      </c>
      <c r="D9" s="3" t="s">
        <v>55</v>
      </c>
      <c r="E9" s="3">
        <v>0</v>
      </c>
      <c r="F9" s="3">
        <v>1</v>
      </c>
      <c r="G9" s="3">
        <f>E9*F9*C9</f>
        <v>0</v>
      </c>
      <c r="H9" s="5"/>
    </row>
    <row r="10" spans="1:9" ht="18" customHeight="1">
      <c r="A10" s="7">
        <v>8</v>
      </c>
      <c r="B10" s="4" t="s">
        <v>0</v>
      </c>
      <c r="C10" s="3">
        <v>1</v>
      </c>
      <c r="D10" s="3" t="s">
        <v>1</v>
      </c>
      <c r="E10" s="3">
        <v>30</v>
      </c>
      <c r="F10" s="3">
        <v>4</v>
      </c>
      <c r="G10" s="3">
        <f>E10*C10*F10</f>
        <v>120</v>
      </c>
      <c r="H10" s="5" t="s">
        <v>35</v>
      </c>
    </row>
    <row r="11" spans="1:9" ht="41.5" customHeight="1">
      <c r="A11" s="7">
        <v>9</v>
      </c>
      <c r="B11" s="4" t="s">
        <v>15</v>
      </c>
      <c r="C11" s="3">
        <v>4</v>
      </c>
      <c r="D11" s="3" t="s">
        <v>2</v>
      </c>
      <c r="E11" s="3">
        <v>80</v>
      </c>
      <c r="F11" s="3">
        <v>6</v>
      </c>
      <c r="G11" s="3">
        <f>E11*C11*F11</f>
        <v>1920</v>
      </c>
      <c r="H11" s="6" t="s">
        <v>37</v>
      </c>
    </row>
    <row r="12" spans="1:9" ht="41.5" customHeight="1">
      <c r="A12" s="7">
        <v>10</v>
      </c>
      <c r="B12" s="4" t="s">
        <v>16</v>
      </c>
      <c r="C12" s="3">
        <v>2</v>
      </c>
      <c r="D12" s="3" t="s">
        <v>2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22</v>
      </c>
      <c r="C13" s="3">
        <v>1</v>
      </c>
      <c r="D13" s="3" t="s">
        <v>4</v>
      </c>
      <c r="E13" s="3">
        <v>1450</v>
      </c>
      <c r="F13" s="3">
        <v>1</v>
      </c>
      <c r="G13" s="3">
        <f t="shared" ref="G13" si="0">E13*C13*F13</f>
        <v>1450</v>
      </c>
      <c r="H13" s="6" t="s">
        <v>51</v>
      </c>
      <c r="I13" s="1" t="s">
        <v>46</v>
      </c>
    </row>
    <row r="14" spans="1:9">
      <c r="F14" s="1" t="s">
        <v>20</v>
      </c>
      <c r="G14" s="1">
        <f>SUM(G3:G13)</f>
        <v>8072.5</v>
      </c>
      <c r="I14" s="1">
        <f>G14-I5</f>
        <v>4972.5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36</v>
      </c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38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topLeftCell="A2" zoomScale="70" zoomScaleNormal="70" workbookViewId="0">
      <selection activeCell="B25" sqref="B25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39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4550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4</v>
      </c>
      <c r="G9" s="3">
        <f>E9*C9*F9</f>
        <v>120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zoomScale="70" zoomScaleNormal="70" workbookViewId="0">
      <selection activeCell="E13" sqref="E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42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4320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5</v>
      </c>
      <c r="G10" s="3">
        <f>E10*C10*F10</f>
        <v>1200</v>
      </c>
      <c r="H10" s="6" t="s">
        <v>41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9055</v>
      </c>
      <c r="I12" s="1">
        <f>G12-I5</f>
        <v>4735</v>
      </c>
    </row>
    <row r="17" spans="5:5">
      <c r="E17" s="1">
        <f>9055+9555</f>
        <v>18610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I12" sqref="I12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43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7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10</v>
      </c>
      <c r="G10" s="3">
        <f>E10*C10*F10-5*80</f>
        <v>2000</v>
      </c>
      <c r="H10" s="6" t="s">
        <v>52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6762.5</v>
      </c>
      <c r="I12" s="1">
        <f>G12-I5</f>
        <v>3892.5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45</v>
      </c>
      <c r="C1" s="10"/>
      <c r="D1" s="10"/>
      <c r="E1" s="10"/>
      <c r="F1" s="10"/>
      <c r="G1" s="10"/>
      <c r="H1" s="10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7</v>
      </c>
      <c r="G10" s="3">
        <f>E10*C10*F10</f>
        <v>1680</v>
      </c>
      <c r="H10" s="6" t="s">
        <v>44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0" sqref="D10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 ht="18" customHeight="1">
      <c r="A2" s="7">
        <v>1</v>
      </c>
      <c r="B2" s="4" t="s">
        <v>21</v>
      </c>
      <c r="C2" s="3">
        <f>西宁!G6+兰州!G6+成都!G6+重庆!G6+贵阳!G6+昆明!G6</f>
        <v>7500</v>
      </c>
      <c r="D2" s="5" t="s">
        <v>19</v>
      </c>
    </row>
    <row r="3" spans="1:4" ht="18" customHeight="1">
      <c r="A3" s="2">
        <v>2</v>
      </c>
      <c r="B3" s="4" t="s">
        <v>7</v>
      </c>
      <c r="C3" s="3">
        <f>西宁!G7+兰州!G7+成都!G7+重庆!G7+贵阳!G7+昆明!G7</f>
        <v>1800</v>
      </c>
      <c r="D3" s="5" t="s">
        <v>3</v>
      </c>
    </row>
    <row r="4" spans="1:4" ht="18" customHeight="1">
      <c r="A4" s="7">
        <v>3</v>
      </c>
      <c r="B4" s="4" t="s">
        <v>8</v>
      </c>
      <c r="C4" s="3">
        <f>西宁!G8+兰州!G8+成都!G8+重庆!G8+贵阳!G8+昆明!G8</f>
        <v>2240</v>
      </c>
      <c r="D4" s="5" t="s">
        <v>11</v>
      </c>
    </row>
    <row r="5" spans="1:4" ht="18" customHeight="1">
      <c r="A5" s="2"/>
      <c r="B5" s="4"/>
      <c r="C5" s="3"/>
      <c r="D5" s="5"/>
    </row>
    <row r="6" spans="1:4" ht="18" customHeight="1">
      <c r="A6" s="7">
        <v>5</v>
      </c>
      <c r="B6" s="4" t="s">
        <v>0</v>
      </c>
      <c r="C6" s="3">
        <f>西宁!G10+兰州!G9+成都!G9+重庆!G9+贵阳!G9+昆明!G9</f>
        <v>600</v>
      </c>
      <c r="D6" s="5" t="s">
        <v>14</v>
      </c>
    </row>
    <row r="7" spans="1:4" ht="41.5" customHeight="1">
      <c r="A7" s="2">
        <v>6</v>
      </c>
      <c r="B7" s="4" t="s">
        <v>15</v>
      </c>
      <c r="C7" s="3">
        <f>西宁!G11+兰州!G10+成都!G10+重庆!G10+贵阳!G10+昆明!G10</f>
        <v>9680</v>
      </c>
      <c r="D7" s="6" t="s">
        <v>17</v>
      </c>
    </row>
    <row r="8" spans="1:4" ht="41.5" customHeight="1">
      <c r="A8" s="7">
        <v>7</v>
      </c>
      <c r="B8" s="4" t="s">
        <v>16</v>
      </c>
      <c r="C8" s="3">
        <f>西宁!G12+兰州!G11+成都!G11+重庆!G11+贵阳!G11+昆明!G11</f>
        <v>2240</v>
      </c>
      <c r="D8" s="6" t="s">
        <v>50</v>
      </c>
    </row>
    <row r="9" spans="1:4" ht="41.5" customHeight="1">
      <c r="A9" s="2">
        <v>8</v>
      </c>
      <c r="B9" s="4" t="s">
        <v>22</v>
      </c>
      <c r="C9" s="3">
        <v>500</v>
      </c>
      <c r="D9" s="6" t="s">
        <v>53</v>
      </c>
    </row>
    <row r="10" spans="1:4">
      <c r="B10" s="16" t="s">
        <v>20</v>
      </c>
      <c r="C10" s="1">
        <f>SUM(C2:C9)</f>
        <v>24560</v>
      </c>
    </row>
    <row r="11" spans="1:4">
      <c r="B11" s="16" t="s">
        <v>46</v>
      </c>
      <c r="C11" s="1">
        <f>C10-C12</f>
        <v>24560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>
      <c r="B5" s="16" t="s">
        <v>20</v>
      </c>
      <c r="C5" s="1">
        <f>SUM(C2:C4)</f>
        <v>20580</v>
      </c>
      <c r="D5" s="1" t="s">
        <v>24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2021-09-16T10:47:01Z</dcterms:modified>
</cp:coreProperties>
</file>