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leo/Desktop/"/>
    </mc:Choice>
  </mc:AlternateContent>
  <xr:revisionPtr revIDLastSave="0" documentId="13_ncr:1_{DBF489A8-B1D4-A446-8E78-2A804F17C047}" xr6:coauthVersionLast="47" xr6:coauthVersionMax="47" xr10:uidLastSave="{00000000-0000-0000-0000-000000000000}"/>
  <bookViews>
    <workbookView xWindow="4820" yWindow="500" windowWidth="23500" windowHeight="16640" tabRatio="500" xr2:uid="{00000000-000D-0000-FFFF-FFFF00000000}"/>
  </bookViews>
  <sheets>
    <sheet name="费用结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6" i="1"/>
  <c r="F5" i="1"/>
  <c r="F4" i="1"/>
  <c r="F7" i="1" l="1"/>
  <c r="F8" i="1" s="1"/>
  <c r="F9" i="1" s="1"/>
  <c r="F28" i="1"/>
  <c r="F29" i="1" s="1"/>
  <c r="F30" i="1" s="1"/>
</calcChain>
</file>

<file path=xl/sharedStrings.xml><?xml version="1.0" encoding="utf-8"?>
<sst xmlns="http://schemas.openxmlformats.org/spreadsheetml/2006/main" count="61" uniqueCount="42">
  <si>
    <t>日期</t>
  </si>
  <si>
    <t>类别</t>
  </si>
  <si>
    <t>数量/人次</t>
  </si>
  <si>
    <t>单价</t>
  </si>
  <si>
    <t>场次</t>
  </si>
  <si>
    <t>合计</t>
  </si>
  <si>
    <t>备注</t>
  </si>
  <si>
    <t>2022年8-11月</t>
  </si>
  <si>
    <t>礼仪</t>
  </si>
  <si>
    <t>常规9小时工作制度，若涉及加班礼仪加班50一小时</t>
  </si>
  <si>
    <t>兼职</t>
  </si>
  <si>
    <t>常规9小时工作制度，若涉及加班兼职加班25一小时</t>
  </si>
  <si>
    <t>车美</t>
  </si>
  <si>
    <t>税（3%）</t>
  </si>
  <si>
    <t>增值税专票</t>
  </si>
  <si>
    <t>总计</t>
  </si>
  <si>
    <t>注：以上报价不包含交通，交通费若活动场地距离市区20公里以上，交通费用根据实际另外结算</t>
  </si>
  <si>
    <t>项/天/小时</t>
  </si>
  <si>
    <t>经销商礼仪</t>
  </si>
  <si>
    <t>加班礼仪</t>
  </si>
  <si>
    <t>加班兼职</t>
  </si>
  <si>
    <t>加班车美</t>
  </si>
  <si>
    <t>人员交通费</t>
  </si>
  <si>
    <t>交通费用</t>
  </si>
  <si>
    <t>实际发生费用明细</t>
    <phoneticPr fontId="5" type="noConversion"/>
  </si>
  <si>
    <t>实际增加费用明细</t>
    <phoneticPr fontId="5" type="noConversion"/>
  </si>
  <si>
    <t>南京</t>
    <phoneticPr fontId="5" type="noConversion"/>
  </si>
  <si>
    <t>8月20日经销商店内增加签到礼仪3人</t>
    <phoneticPr fontId="5" type="noConversion"/>
  </si>
  <si>
    <t>8月20日露营场地加班工作1小时
8月21日露营场地加班工作1小时</t>
    <phoneticPr fontId="5" type="noConversion"/>
  </si>
  <si>
    <t>因场地较远，8月27-28日共7人交通费补助</t>
    <phoneticPr fontId="5" type="noConversion"/>
  </si>
  <si>
    <t>苏州</t>
    <phoneticPr fontId="5" type="noConversion"/>
  </si>
  <si>
    <t>无锡</t>
    <phoneticPr fontId="5" type="noConversion"/>
  </si>
  <si>
    <t>因场地较远，9月3日及9月11日共7人交通费补助</t>
    <phoneticPr fontId="5" type="noConversion"/>
  </si>
  <si>
    <t>9月17日露营场地加班工作1小时</t>
    <phoneticPr fontId="5" type="noConversion"/>
  </si>
  <si>
    <t>因场地较偏僻，9月17日共7人，往返2台车交通费，含过路费</t>
    <phoneticPr fontId="5" type="noConversion"/>
  </si>
  <si>
    <t>11月19日露营场地加班工作1小时</t>
    <phoneticPr fontId="5" type="noConversion"/>
  </si>
  <si>
    <t>实际执行总费用：21012+3635.9=24647.9元     最终优惠价格：24600元</t>
    <phoneticPr fontId="5" type="noConversion"/>
  </si>
  <si>
    <r>
      <rPr>
        <sz val="8"/>
        <color rgb="FFFF0000"/>
        <rFont val="DengXian"/>
        <family val="4"/>
        <charset val="134"/>
        <scheme val="minor"/>
      </rPr>
      <t>实际发生场次8场</t>
    </r>
    <r>
      <rPr>
        <sz val="8"/>
        <rFont val="DengXian"/>
        <family val="4"/>
        <charset val="134"/>
        <scheme val="minor"/>
      </rPr>
      <t>（南京8月20-21日、苏州8月27-28日、无锡9月3日、9月11日、重庆9月17日、成都11月19日）</t>
    </r>
    <phoneticPr fontId="5" type="noConversion"/>
  </si>
  <si>
    <t>因场地较偏僻，11月19日共7人，往返2台车交通费，含过路费</t>
    <phoneticPr fontId="5" type="noConversion"/>
  </si>
  <si>
    <t>重庆</t>
    <phoneticPr fontId="5" type="noConversion"/>
  </si>
  <si>
    <t>成都</t>
    <phoneticPr fontId="5" type="noConversion"/>
  </si>
  <si>
    <t>两台车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</si>
</sst>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.00_ ;_ * \-#,##0.00_ ;_ * &quot;-&quot;??_ ;_ @_ "/>
    <numFmt numFmtId="177" formatCode="_ \¥* #,##0.00_ ;_ \¥* \-#,##0.00_ ;_ \¥* &quot;-&quot;??_ ;_ @_ "/>
    <numFmt numFmtId="178" formatCode="_-[$¥-804]* #,##0_ ;_-[$¥-804]* \-#,##0\ ;_-[$¥-804]* &quot;-&quot;??_ ;_-@_ "/>
    <numFmt numFmtId="179" formatCode="\¥#,##0.00_);[Red]\(\¥#,##0.00\)"/>
    <numFmt numFmtId="180" formatCode="_-* #,##0.00_-;\-* #,##0.00_-;_-* &quot;-&quot;??_-;_-@_-"/>
  </numFmts>
  <fonts count="13" x14ac:knownFonts="1">
    <font>
      <sz val="11"/>
      <color theme="1"/>
      <name val="DengXian"/>
      <charset val="136"/>
      <scheme val="minor"/>
    </font>
    <font>
      <sz val="6"/>
      <color theme="1"/>
      <name val="DengXian"/>
      <family val="4"/>
      <charset val="134"/>
      <scheme val="minor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DengXian"/>
      <family val="4"/>
      <charset val="134"/>
      <scheme val="minor"/>
    </font>
    <font>
      <sz val="9"/>
      <name val="DengXian"/>
      <family val="3"/>
      <charset val="134"/>
      <scheme val="minor"/>
    </font>
    <font>
      <sz val="10"/>
      <color theme="1"/>
      <name val="DengXian"/>
      <family val="4"/>
      <charset val="134"/>
      <scheme val="minor"/>
    </font>
    <font>
      <b/>
      <sz val="10"/>
      <name val="DengXian"/>
      <family val="4"/>
      <charset val="134"/>
      <scheme val="minor"/>
    </font>
    <font>
      <sz val="8"/>
      <name val="DengXian"/>
      <family val="4"/>
      <charset val="134"/>
      <scheme val="minor"/>
    </font>
    <font>
      <sz val="8"/>
      <color rgb="FFFF0000"/>
      <name val="DengXian"/>
      <family val="4"/>
      <charset val="134"/>
      <scheme val="minor"/>
    </font>
    <font>
      <sz val="8"/>
      <color theme="1"/>
      <name val="DengXian"/>
      <family val="4"/>
      <charset val="134"/>
      <scheme val="minor"/>
    </font>
    <font>
      <b/>
      <sz val="8"/>
      <color theme="1"/>
      <name val="DengXian"/>
      <family val="4"/>
      <charset val="134"/>
      <scheme val="minor"/>
    </font>
    <font>
      <b/>
      <sz val="11"/>
      <color rgb="FFFF0000"/>
      <name val="DengXian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8" fontId="3" fillId="0" borderId="0"/>
    <xf numFmtId="178" fontId="2" fillId="0" borderId="0"/>
    <xf numFmtId="177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/>
    </xf>
    <xf numFmtId="180" fontId="8" fillId="4" borderId="1" xfId="1" applyNumberFormat="1" applyFont="1" applyFill="1" applyBorder="1" applyAlignment="1">
      <alignment horizontal="center" vertical="center" wrapText="1"/>
    </xf>
    <xf numFmtId="179" fontId="8" fillId="4" borderId="1" xfId="1" applyNumberFormat="1" applyFont="1" applyFill="1" applyBorder="1" applyAlignment="1">
      <alignment horizontal="center" vertical="center" wrapText="1"/>
    </xf>
    <xf numFmtId="179" fontId="8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179" fontId="10" fillId="3" borderId="1" xfId="0" applyNumberFormat="1" applyFont="1" applyFill="1" applyBorder="1" applyAlignment="1">
      <alignment horizontal="center" vertical="center"/>
    </xf>
    <xf numFmtId="179" fontId="9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6">
    <cellStyle name="Normal 2 3" xfId="2" xr:uid="{00000000-0005-0000-0000-000031000000}"/>
    <cellStyle name="常规" xfId="0" builtinId="0"/>
    <cellStyle name="常规 5" xfId="3" xr:uid="{00000000-0005-0000-0000-000032000000}"/>
    <cellStyle name="货币 2" xfId="4" xr:uid="{00000000-0005-0000-0000-000033000000}"/>
    <cellStyle name="普通 3" xfId="5" xr:uid="{00000000-0005-0000-0000-000034000000}"/>
    <cellStyle name="千位分隔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zoomScale="90" zoomScaleNormal="90" zoomScalePageLayoutView="168" workbookViewId="0">
      <selection sqref="A1:G1"/>
    </sheetView>
  </sheetViews>
  <sheetFormatPr baseColWidth="10" defaultColWidth="9" defaultRowHeight="10" x14ac:dyDescent="0.2"/>
  <cols>
    <col min="1" max="2" width="10.83203125" style="1" customWidth="1"/>
    <col min="3" max="3" width="8.83203125" style="1" customWidth="1"/>
    <col min="4" max="6" width="8.83203125" style="2" customWidth="1"/>
    <col min="7" max="7" width="40.83203125" style="3" customWidth="1"/>
    <col min="8" max="16384" width="9" style="3"/>
  </cols>
  <sheetData>
    <row r="1" spans="1:7" s="4" customFormat="1" ht="30" customHeight="1" x14ac:dyDescent="0.2">
      <c r="A1" s="32" t="s">
        <v>24</v>
      </c>
      <c r="B1" s="32"/>
      <c r="C1" s="32"/>
      <c r="D1" s="32"/>
      <c r="E1" s="32"/>
      <c r="F1" s="32"/>
      <c r="G1" s="32"/>
    </row>
    <row r="2" spans="1:7" ht="20" customHeight="1" x14ac:dyDescent="0.2">
      <c r="A2" s="36" t="s">
        <v>37</v>
      </c>
      <c r="B2" s="36"/>
      <c r="C2" s="36"/>
      <c r="D2" s="36"/>
      <c r="E2" s="36"/>
      <c r="F2" s="36"/>
      <c r="G2" s="36"/>
    </row>
    <row r="3" spans="1:7" ht="20" customHeight="1" x14ac:dyDescent="0.2">
      <c r="A3" s="5" t="s">
        <v>0</v>
      </c>
      <c r="B3" s="5" t="s">
        <v>1</v>
      </c>
      <c r="C3" s="6" t="s">
        <v>2</v>
      </c>
      <c r="D3" s="7" t="s">
        <v>3</v>
      </c>
      <c r="E3" s="7" t="s">
        <v>4</v>
      </c>
      <c r="F3" s="8" t="s">
        <v>5</v>
      </c>
      <c r="G3" s="5" t="s">
        <v>6</v>
      </c>
    </row>
    <row r="4" spans="1:7" ht="20" customHeight="1" x14ac:dyDescent="0.2">
      <c r="A4" s="25" t="s">
        <v>7</v>
      </c>
      <c r="B4" s="9" t="s">
        <v>8</v>
      </c>
      <c r="C4" s="9">
        <v>3</v>
      </c>
      <c r="D4" s="9">
        <v>450</v>
      </c>
      <c r="E4" s="9">
        <v>8</v>
      </c>
      <c r="F4" s="9">
        <f>E4*D4*C4</f>
        <v>10800</v>
      </c>
      <c r="G4" s="37" t="s">
        <v>9</v>
      </c>
    </row>
    <row r="5" spans="1:7" ht="20" customHeight="1" x14ac:dyDescent="0.2">
      <c r="A5" s="25"/>
      <c r="B5" s="9" t="s">
        <v>10</v>
      </c>
      <c r="C5" s="9">
        <v>3</v>
      </c>
      <c r="D5" s="9">
        <v>250</v>
      </c>
      <c r="E5" s="9">
        <v>8</v>
      </c>
      <c r="F5" s="9">
        <f>E5*D5*C5</f>
        <v>6000</v>
      </c>
      <c r="G5" s="37" t="s">
        <v>11</v>
      </c>
    </row>
    <row r="6" spans="1:7" ht="20" customHeight="1" x14ac:dyDescent="0.2">
      <c r="A6" s="25"/>
      <c r="B6" s="9" t="s">
        <v>12</v>
      </c>
      <c r="C6" s="9">
        <v>1</v>
      </c>
      <c r="D6" s="9">
        <v>450</v>
      </c>
      <c r="E6" s="9">
        <v>8</v>
      </c>
      <c r="F6" s="9">
        <f>E6*D6*C6</f>
        <v>3600</v>
      </c>
      <c r="G6" s="38" t="s">
        <v>41</v>
      </c>
    </row>
    <row r="7" spans="1:7" ht="20" customHeight="1" x14ac:dyDescent="0.2">
      <c r="A7" s="33" t="s">
        <v>5</v>
      </c>
      <c r="B7" s="34"/>
      <c r="C7" s="34"/>
      <c r="D7" s="34"/>
      <c r="E7" s="35"/>
      <c r="F7" s="10">
        <f>SUM(F4:F6)</f>
        <v>20400</v>
      </c>
      <c r="G7" s="17"/>
    </row>
    <row r="8" spans="1:7" ht="20" customHeight="1" x14ac:dyDescent="0.2">
      <c r="A8" s="19" t="s">
        <v>13</v>
      </c>
      <c r="B8" s="20"/>
      <c r="C8" s="20"/>
      <c r="D8" s="20"/>
      <c r="E8" s="21"/>
      <c r="F8" s="11">
        <f>F7*3%</f>
        <v>612</v>
      </c>
      <c r="G8" s="17" t="s">
        <v>14</v>
      </c>
    </row>
    <row r="9" spans="1:7" ht="20" customHeight="1" x14ac:dyDescent="0.2">
      <c r="A9" s="19" t="s">
        <v>15</v>
      </c>
      <c r="B9" s="20"/>
      <c r="C9" s="20"/>
      <c r="D9" s="20"/>
      <c r="E9" s="21"/>
      <c r="F9" s="12">
        <f>F8+F7</f>
        <v>21012</v>
      </c>
      <c r="G9" s="9"/>
    </row>
    <row r="10" spans="1:7" ht="20" customHeight="1" x14ac:dyDescent="0.2">
      <c r="A10" s="31" t="s">
        <v>16</v>
      </c>
      <c r="B10" s="31"/>
      <c r="C10" s="31"/>
      <c r="D10" s="31"/>
      <c r="E10" s="31"/>
      <c r="F10" s="31"/>
      <c r="G10" s="31"/>
    </row>
    <row r="11" spans="1:7" ht="4" customHeight="1" x14ac:dyDescent="0.2">
      <c r="A11" s="13"/>
      <c r="B11" s="13"/>
      <c r="C11" s="13"/>
      <c r="D11" s="14"/>
      <c r="E11" s="14"/>
      <c r="F11" s="14"/>
      <c r="G11" s="15"/>
    </row>
    <row r="12" spans="1:7" ht="30" customHeight="1" x14ac:dyDescent="0.2">
      <c r="A12" s="32" t="s">
        <v>25</v>
      </c>
      <c r="B12" s="32"/>
      <c r="C12" s="32"/>
      <c r="D12" s="32"/>
      <c r="E12" s="32"/>
      <c r="F12" s="32"/>
      <c r="G12" s="32"/>
    </row>
    <row r="13" spans="1:7" ht="20" customHeight="1" x14ac:dyDescent="0.2">
      <c r="A13" s="5" t="s">
        <v>0</v>
      </c>
      <c r="B13" s="5" t="s">
        <v>1</v>
      </c>
      <c r="C13" s="6" t="s">
        <v>2</v>
      </c>
      <c r="D13" s="7" t="s">
        <v>3</v>
      </c>
      <c r="E13" s="7" t="s">
        <v>17</v>
      </c>
      <c r="F13" s="8" t="s">
        <v>5</v>
      </c>
      <c r="G13" s="5" t="s">
        <v>6</v>
      </c>
    </row>
    <row r="14" spans="1:7" ht="20" customHeight="1" x14ac:dyDescent="0.2">
      <c r="A14" s="26" t="s">
        <v>26</v>
      </c>
      <c r="B14" s="9" t="s">
        <v>18</v>
      </c>
      <c r="C14" s="9">
        <v>3</v>
      </c>
      <c r="D14" s="9">
        <v>350</v>
      </c>
      <c r="E14" s="9">
        <v>1</v>
      </c>
      <c r="F14" s="9">
        <f>E14*D14*C14</f>
        <v>1050</v>
      </c>
      <c r="G14" s="16" t="s">
        <v>27</v>
      </c>
    </row>
    <row r="15" spans="1:7" ht="20" customHeight="1" x14ac:dyDescent="0.2">
      <c r="A15" s="26"/>
      <c r="B15" s="9" t="s">
        <v>19</v>
      </c>
      <c r="C15" s="9">
        <v>3</v>
      </c>
      <c r="D15" s="9">
        <v>50</v>
      </c>
      <c r="E15" s="9">
        <v>2</v>
      </c>
      <c r="F15" s="9">
        <f t="shared" ref="F15:F27" si="0">E15*D15*C15</f>
        <v>300</v>
      </c>
      <c r="G15" s="30" t="s">
        <v>28</v>
      </c>
    </row>
    <row r="16" spans="1:7" ht="20" customHeight="1" x14ac:dyDescent="0.2">
      <c r="A16" s="26"/>
      <c r="B16" s="9" t="s">
        <v>20</v>
      </c>
      <c r="C16" s="9">
        <v>3</v>
      </c>
      <c r="D16" s="9">
        <v>25</v>
      </c>
      <c r="E16" s="9">
        <v>2</v>
      </c>
      <c r="F16" s="9">
        <f t="shared" si="0"/>
        <v>150</v>
      </c>
      <c r="G16" s="28"/>
    </row>
    <row r="17" spans="1:7" ht="20" customHeight="1" x14ac:dyDescent="0.2">
      <c r="A17" s="26"/>
      <c r="B17" s="9" t="s">
        <v>21</v>
      </c>
      <c r="C17" s="9">
        <v>1</v>
      </c>
      <c r="D17" s="9">
        <v>50</v>
      </c>
      <c r="E17" s="9">
        <v>2</v>
      </c>
      <c r="F17" s="9">
        <f t="shared" si="0"/>
        <v>100</v>
      </c>
      <c r="G17" s="29"/>
    </row>
    <row r="18" spans="1:7" ht="20" customHeight="1" x14ac:dyDescent="0.2">
      <c r="A18" s="9" t="s">
        <v>30</v>
      </c>
      <c r="B18" s="9" t="s">
        <v>22</v>
      </c>
      <c r="C18" s="9">
        <v>7</v>
      </c>
      <c r="D18" s="9">
        <v>20</v>
      </c>
      <c r="E18" s="9">
        <v>2</v>
      </c>
      <c r="F18" s="9">
        <f t="shared" si="0"/>
        <v>280</v>
      </c>
      <c r="G18" s="17" t="s">
        <v>29</v>
      </c>
    </row>
    <row r="19" spans="1:7" ht="20" customHeight="1" x14ac:dyDescent="0.2">
      <c r="A19" s="9" t="s">
        <v>31</v>
      </c>
      <c r="B19" s="9" t="s">
        <v>22</v>
      </c>
      <c r="C19" s="9">
        <v>7</v>
      </c>
      <c r="D19" s="9">
        <v>20</v>
      </c>
      <c r="E19" s="9">
        <v>2</v>
      </c>
      <c r="F19" s="9">
        <f t="shared" si="0"/>
        <v>280</v>
      </c>
      <c r="G19" s="17" t="s">
        <v>32</v>
      </c>
    </row>
    <row r="20" spans="1:7" ht="20" customHeight="1" x14ac:dyDescent="0.2">
      <c r="A20" s="26" t="s">
        <v>39</v>
      </c>
      <c r="B20" s="9" t="s">
        <v>19</v>
      </c>
      <c r="C20" s="9">
        <v>3</v>
      </c>
      <c r="D20" s="9">
        <v>50</v>
      </c>
      <c r="E20" s="9">
        <v>1</v>
      </c>
      <c r="F20" s="9">
        <f t="shared" si="0"/>
        <v>150</v>
      </c>
      <c r="G20" s="27" t="s">
        <v>33</v>
      </c>
    </row>
    <row r="21" spans="1:7" ht="20" customHeight="1" x14ac:dyDescent="0.2">
      <c r="A21" s="26"/>
      <c r="B21" s="9" t="s">
        <v>20</v>
      </c>
      <c r="C21" s="9">
        <v>3</v>
      </c>
      <c r="D21" s="9">
        <v>25</v>
      </c>
      <c r="E21" s="9">
        <v>1</v>
      </c>
      <c r="F21" s="9">
        <f t="shared" si="0"/>
        <v>75</v>
      </c>
      <c r="G21" s="28"/>
    </row>
    <row r="22" spans="1:7" ht="20" customHeight="1" x14ac:dyDescent="0.2">
      <c r="A22" s="26"/>
      <c r="B22" s="9" t="s">
        <v>21</v>
      </c>
      <c r="C22" s="9">
        <v>1</v>
      </c>
      <c r="D22" s="9">
        <v>50</v>
      </c>
      <c r="E22" s="9">
        <v>1</v>
      </c>
      <c r="F22" s="9">
        <f t="shared" si="0"/>
        <v>50</v>
      </c>
      <c r="G22" s="29"/>
    </row>
    <row r="23" spans="1:7" ht="20" customHeight="1" x14ac:dyDescent="0.2">
      <c r="A23" s="26"/>
      <c r="B23" s="9" t="s">
        <v>23</v>
      </c>
      <c r="C23" s="9">
        <v>1</v>
      </c>
      <c r="D23" s="9">
        <v>320</v>
      </c>
      <c r="E23" s="9">
        <v>1</v>
      </c>
      <c r="F23" s="9">
        <f t="shared" si="0"/>
        <v>320</v>
      </c>
      <c r="G23" s="17" t="s">
        <v>34</v>
      </c>
    </row>
    <row r="24" spans="1:7" ht="20" customHeight="1" x14ac:dyDescent="0.2">
      <c r="A24" s="26" t="s">
        <v>40</v>
      </c>
      <c r="B24" s="9" t="s">
        <v>19</v>
      </c>
      <c r="C24" s="9">
        <v>3</v>
      </c>
      <c r="D24" s="9">
        <v>50</v>
      </c>
      <c r="E24" s="9">
        <v>1</v>
      </c>
      <c r="F24" s="9">
        <f t="shared" si="0"/>
        <v>150</v>
      </c>
      <c r="G24" s="27" t="s">
        <v>35</v>
      </c>
    </row>
    <row r="25" spans="1:7" ht="20" customHeight="1" x14ac:dyDescent="0.2">
      <c r="A25" s="26"/>
      <c r="B25" s="9" t="s">
        <v>20</v>
      </c>
      <c r="C25" s="9">
        <v>3</v>
      </c>
      <c r="D25" s="9">
        <v>25</v>
      </c>
      <c r="E25" s="9">
        <v>1</v>
      </c>
      <c r="F25" s="9">
        <f t="shared" si="0"/>
        <v>75</v>
      </c>
      <c r="G25" s="28"/>
    </row>
    <row r="26" spans="1:7" ht="20" customHeight="1" x14ac:dyDescent="0.2">
      <c r="A26" s="26"/>
      <c r="B26" s="9" t="s">
        <v>21</v>
      </c>
      <c r="C26" s="9">
        <v>1</v>
      </c>
      <c r="D26" s="9">
        <v>50</v>
      </c>
      <c r="E26" s="9">
        <v>1</v>
      </c>
      <c r="F26" s="9">
        <f t="shared" si="0"/>
        <v>50</v>
      </c>
      <c r="G26" s="29"/>
    </row>
    <row r="27" spans="1:7" ht="20" customHeight="1" x14ac:dyDescent="0.2">
      <c r="A27" s="26"/>
      <c r="B27" s="9" t="s">
        <v>23</v>
      </c>
      <c r="C27" s="9">
        <v>1</v>
      </c>
      <c r="D27" s="9">
        <v>500</v>
      </c>
      <c r="E27" s="9">
        <v>1</v>
      </c>
      <c r="F27" s="9">
        <f t="shared" si="0"/>
        <v>500</v>
      </c>
      <c r="G27" s="17" t="s">
        <v>38</v>
      </c>
    </row>
    <row r="28" spans="1:7" ht="20" customHeight="1" x14ac:dyDescent="0.2">
      <c r="A28" s="33" t="s">
        <v>5</v>
      </c>
      <c r="B28" s="34"/>
      <c r="C28" s="34"/>
      <c r="D28" s="34"/>
      <c r="E28" s="35"/>
      <c r="F28" s="9">
        <f>SUM(F14:F27)</f>
        <v>3530</v>
      </c>
      <c r="G28" s="9"/>
    </row>
    <row r="29" spans="1:7" ht="20" customHeight="1" x14ac:dyDescent="0.2">
      <c r="A29" s="19" t="s">
        <v>13</v>
      </c>
      <c r="B29" s="20"/>
      <c r="C29" s="20"/>
      <c r="D29" s="20"/>
      <c r="E29" s="21"/>
      <c r="F29" s="9">
        <f>F28*0.03</f>
        <v>105.89999999999999</v>
      </c>
      <c r="G29" s="17" t="s">
        <v>14</v>
      </c>
    </row>
    <row r="30" spans="1:7" ht="20" customHeight="1" x14ac:dyDescent="0.2">
      <c r="A30" s="19" t="s">
        <v>15</v>
      </c>
      <c r="B30" s="20"/>
      <c r="C30" s="20"/>
      <c r="D30" s="20"/>
      <c r="E30" s="21"/>
      <c r="F30" s="18">
        <f>+F29+F28</f>
        <v>3635.9</v>
      </c>
      <c r="G30" s="9"/>
    </row>
    <row r="31" spans="1:7" ht="4" customHeight="1" x14ac:dyDescent="0.2">
      <c r="A31" s="13"/>
      <c r="B31" s="13"/>
      <c r="C31" s="13"/>
      <c r="D31" s="14"/>
      <c r="E31" s="14"/>
      <c r="F31" s="14"/>
      <c r="G31" s="15"/>
    </row>
    <row r="32" spans="1:7" ht="30" customHeight="1" x14ac:dyDescent="0.2">
      <c r="A32" s="22" t="s">
        <v>36</v>
      </c>
      <c r="B32" s="23"/>
      <c r="C32" s="23"/>
      <c r="D32" s="23"/>
      <c r="E32" s="23"/>
      <c r="F32" s="23"/>
      <c r="G32" s="24"/>
    </row>
  </sheetData>
  <mergeCells count="18">
    <mergeCell ref="A1:G1"/>
    <mergeCell ref="A2:G2"/>
    <mergeCell ref="A7:E7"/>
    <mergeCell ref="A8:E8"/>
    <mergeCell ref="A9:E9"/>
    <mergeCell ref="A30:E30"/>
    <mergeCell ref="A32:G32"/>
    <mergeCell ref="A4:A6"/>
    <mergeCell ref="A14:A17"/>
    <mergeCell ref="A20:A23"/>
    <mergeCell ref="A24:A27"/>
    <mergeCell ref="G24:G26"/>
    <mergeCell ref="G15:G17"/>
    <mergeCell ref="G20:G22"/>
    <mergeCell ref="A10:G10"/>
    <mergeCell ref="A12:G12"/>
    <mergeCell ref="A28:E28"/>
    <mergeCell ref="A29:E29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费用结算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User</cp:lastModifiedBy>
  <dcterms:created xsi:type="dcterms:W3CDTF">2020-06-01T08:32:00Z</dcterms:created>
  <dcterms:modified xsi:type="dcterms:W3CDTF">2022-12-07T05:02:32Z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5BA656147D854B2C8BC169D234469E1E</vt:lpwstr>
  </property>
  <property fmtid="{D5CDD505-2E9C-101B-9397-08002B2CF9AE}" pid="3" name="KSOProductBuildVer">
    <vt:lpwstr>2052-11.1.0.11566</vt:lpwstr>
  </property>
</Properties>
</file>