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810"/>
  </bookViews>
  <sheets>
    <sheet name="环宇好车" sheetId="6" r:id="rId1"/>
  </sheets>
  <calcPr calcId="144525"/>
</workbook>
</file>

<file path=xl/sharedStrings.xml><?xml version="1.0" encoding="utf-8"?>
<sst xmlns="http://schemas.openxmlformats.org/spreadsheetml/2006/main" count="72" uniqueCount="59">
  <si>
    <t>Event Name：环宇好车店头装饰+互动体验</t>
  </si>
  <si>
    <t>Event Date：2022年12月17-18日</t>
  </si>
  <si>
    <t>Event Location：重庆</t>
  </si>
  <si>
    <t>描述</t>
  </si>
  <si>
    <t>单位</t>
  </si>
  <si>
    <t>数量</t>
  </si>
  <si>
    <t>天数</t>
  </si>
  <si>
    <t>单价</t>
  </si>
  <si>
    <t>合计</t>
  </si>
  <si>
    <t>搭建制作</t>
  </si>
  <si>
    <t>主题桁架画面</t>
  </si>
  <si>
    <t>高清黑底喷绘，5000*2500cm</t>
  </si>
  <si>
    <t>平米</t>
  </si>
  <si>
    <t>易拉宝</t>
  </si>
  <si>
    <t>2000*800mm</t>
  </si>
  <si>
    <t>组</t>
  </si>
  <si>
    <t>签到区背板</t>
  </si>
  <si>
    <t>桁架高清黑底喷绘， 4000*2500cm</t>
  </si>
  <si>
    <t>礼品堆头背板</t>
  </si>
  <si>
    <t>礼品堆头箱子</t>
  </si>
  <si>
    <t xml:space="preserve">KT板高清画面，60*60*60cm </t>
  </si>
  <si>
    <t>个</t>
  </si>
  <si>
    <t>舞台</t>
  </si>
  <si>
    <t>钢架结构基础，4800*2400*400cmH</t>
  </si>
  <si>
    <t>舞台找平</t>
  </si>
  <si>
    <t>多层夹板找平4.8*2.4+侧面补边（4.8+2.4+2.4）*0.4H</t>
  </si>
  <si>
    <t>舞台地毯</t>
  </si>
  <si>
    <t>红色地毯，4800*2400*400cmH</t>
  </si>
  <si>
    <t>舞台台阶</t>
  </si>
  <si>
    <t>钢架结构基础，1500*300*200cmH，红色地毯</t>
  </si>
  <si>
    <t>舞台耳板</t>
  </si>
  <si>
    <t>桁架+KT板，1000*3000cmH，左右两侧2块</t>
  </si>
  <si>
    <t>地毯</t>
  </si>
  <si>
    <t>红色拉绒地毯，5000*3000cm</t>
  </si>
  <si>
    <t>刀旗</t>
  </si>
  <si>
    <t>画面尺寸，60*160cm</t>
  </si>
  <si>
    <t>套</t>
  </si>
  <si>
    <t>主题地贴</t>
  </si>
  <si>
    <t>5000*3500cm</t>
  </si>
  <si>
    <t>IBM桌</t>
  </si>
  <si>
    <t>每个桌子配2套白色桌套</t>
  </si>
  <si>
    <t>搭建及撤除人工</t>
  </si>
  <si>
    <t>6人，进场1天，撤场1天</t>
  </si>
  <si>
    <t>工时</t>
  </si>
  <si>
    <t>往返运输</t>
  </si>
  <si>
    <t>4.2米货车，重庆工厂-现场来回200公里</t>
  </si>
  <si>
    <t>次</t>
  </si>
  <si>
    <t>物料采购</t>
  </si>
  <si>
    <t>展车气球装饰</t>
  </si>
  <si>
    <t>展车后视镜气球装饰</t>
  </si>
  <si>
    <t>台</t>
  </si>
  <si>
    <t>门店气球装饰</t>
  </si>
  <si>
    <r>
      <rPr>
        <sz val="12"/>
        <color theme="1"/>
        <rFont val="微软雅黑"/>
        <charset val="134"/>
      </rPr>
      <t>气球立柱，</t>
    </r>
    <r>
      <rPr>
        <sz val="12"/>
        <color rgb="FFFF0000"/>
        <rFont val="微软雅黑"/>
        <charset val="134"/>
      </rPr>
      <t>颜色待确认</t>
    </r>
  </si>
  <si>
    <t>狮子气球装饰</t>
  </si>
  <si>
    <t>Sub Total</t>
  </si>
  <si>
    <t>Agency fee</t>
  </si>
  <si>
    <t>Tax</t>
  </si>
  <si>
    <t>Total</t>
  </si>
  <si>
    <t xml:space="preserve">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</si>
</sst>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#,##0.00&quot; &quot;;\(#,##0.00\)"/>
    <numFmt numFmtId="178" formatCode="0&quot; &quot;;\(0\)"/>
  </numFmts>
  <fonts count="34">
    <font>
      <sz val="12"/>
      <color indexed="8"/>
      <name val="Verdana"/>
      <charset val="134"/>
    </font>
    <font>
      <sz val="14"/>
      <color theme="1"/>
      <name val="微软雅黑"/>
      <charset val="134"/>
    </font>
    <font>
      <sz val="14"/>
      <color indexed="8"/>
      <name val="微软雅黑"/>
      <charset val="134"/>
    </font>
    <font>
      <b/>
      <sz val="14"/>
      <color indexed="8"/>
      <name val="微软雅黑"/>
      <charset val="134"/>
    </font>
    <font>
      <b/>
      <sz val="14"/>
      <color indexed="14"/>
      <name val="微软雅黑"/>
      <charset val="134"/>
    </font>
    <font>
      <b/>
      <sz val="14"/>
      <name val="微软雅黑"/>
      <charset val="134"/>
    </font>
    <font>
      <sz val="14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b/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Geneva"/>
      <charset val="134"/>
    </font>
    <font>
      <sz val="12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5AD"/>
        <bgColor indexed="64"/>
      </patternFill>
    </fill>
    <fill>
      <patternFill patternType="solid">
        <fgColor rgb="FFCDF28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 applyProtection="0">
      <alignment vertical="top" wrapText="1"/>
    </xf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1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20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5" borderId="23" applyNumberFormat="0" applyAlignment="0" applyProtection="0">
      <alignment vertical="center"/>
    </xf>
    <xf numFmtId="0" fontId="25" fillId="15" borderId="19" applyNumberFormat="0" applyAlignment="0" applyProtection="0">
      <alignment vertical="center"/>
    </xf>
    <xf numFmtId="0" fontId="26" fillId="16" borderId="2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1" fillId="0" borderId="0"/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1" fillId="0" borderId="0"/>
    <xf numFmtId="0" fontId="0" fillId="0" borderId="0" applyNumberFormat="0" applyFill="0" applyBorder="0" applyProtection="0">
      <alignment vertical="top" wrapText="1"/>
    </xf>
    <xf numFmtId="0" fontId="32" fillId="0" borderId="0"/>
  </cellStyleXfs>
  <cellXfs count="67">
    <xf numFmtId="0" fontId="0" fillId="0" borderId="0" xfId="0">
      <alignment vertical="top" wrapText="1"/>
    </xf>
    <xf numFmtId="0" fontId="1" fillId="0" borderId="0" xfId="0" applyFont="1" applyFill="1">
      <alignment vertical="top" wrapText="1"/>
    </xf>
    <xf numFmtId="0" fontId="1" fillId="0" borderId="0" xfId="0" applyFont="1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40" fontId="2" fillId="2" borderId="2" xfId="0" applyNumberFormat="1" applyFont="1" applyFill="1" applyBorder="1" applyAlignment="1">
      <alignment vertical="center"/>
    </xf>
    <xf numFmtId="40" fontId="2" fillId="2" borderId="2" xfId="0" applyNumberFormat="1" applyFont="1" applyFill="1" applyBorder="1" applyAlignment="1">
      <alignment horizontal="center" vertical="center"/>
    </xf>
    <xf numFmtId="40" fontId="4" fillId="2" borderId="2" xfId="0" applyNumberFormat="1" applyFont="1" applyFill="1" applyBorder="1" applyAlignment="1">
      <alignment horizontal="left" vertical="center" wrapText="1"/>
    </xf>
    <xf numFmtId="40" fontId="2" fillId="2" borderId="3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40" fontId="2" fillId="2" borderId="0" xfId="0" applyNumberFormat="1" applyFont="1" applyFill="1" applyBorder="1" applyAlignment="1">
      <alignment vertical="center"/>
    </xf>
    <xf numFmtId="40" fontId="2" fillId="2" borderId="0" xfId="0" applyNumberFormat="1" applyFont="1" applyFill="1" applyBorder="1" applyAlignment="1">
      <alignment horizontal="center" vertical="center"/>
    </xf>
    <xf numFmtId="40" fontId="4" fillId="2" borderId="0" xfId="0" applyNumberFormat="1" applyFont="1" applyFill="1" applyBorder="1" applyAlignment="1">
      <alignment horizontal="left" vertical="center" wrapText="1"/>
    </xf>
    <xf numFmtId="40" fontId="2" fillId="2" borderId="5" xfId="0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left" vertical="center"/>
    </xf>
    <xf numFmtId="40" fontId="5" fillId="2" borderId="7" xfId="0" applyNumberFormat="1" applyFont="1" applyFill="1" applyBorder="1" applyAlignment="1">
      <alignment vertical="center"/>
    </xf>
    <xf numFmtId="40" fontId="2" fillId="2" borderId="7" xfId="0" applyNumberFormat="1" applyFont="1" applyFill="1" applyBorder="1" applyAlignment="1">
      <alignment horizontal="center" vertical="center"/>
    </xf>
    <xf numFmtId="40" fontId="4" fillId="2" borderId="7" xfId="0" applyNumberFormat="1" applyFont="1" applyFill="1" applyBorder="1" applyAlignment="1">
      <alignment horizontal="left" vertical="center"/>
    </xf>
    <xf numFmtId="40" fontId="2" fillId="2" borderId="8" xfId="0" applyNumberFormat="1" applyFont="1" applyFill="1" applyBorder="1" applyAlignment="1">
      <alignment horizontal="right" vertical="center"/>
    </xf>
    <xf numFmtId="1" fontId="3" fillId="3" borderId="9" xfId="0" applyNumberFormat="1" applyFont="1" applyFill="1" applyBorder="1" applyAlignment="1">
      <alignment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/>
    </xf>
    <xf numFmtId="0" fontId="3" fillId="4" borderId="13" xfId="0" applyNumberFormat="1" applyFont="1" applyFill="1" applyBorder="1" applyAlignment="1">
      <alignment vertical="center" wrapText="1"/>
    </xf>
    <xf numFmtId="0" fontId="3" fillId="4" borderId="13" xfId="0" applyNumberFormat="1" applyFont="1" applyFill="1" applyBorder="1" applyAlignment="1">
      <alignment vertical="center"/>
    </xf>
    <xf numFmtId="0" fontId="3" fillId="4" borderId="13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>
      <alignment horizontal="center" vertical="center" wrapText="1"/>
    </xf>
    <xf numFmtId="176" fontId="3" fillId="4" borderId="14" xfId="0" applyNumberFormat="1" applyFont="1" applyFill="1" applyBorder="1" applyAlignment="1">
      <alignment horizontal="right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left" vertical="center" wrapText="1"/>
    </xf>
    <xf numFmtId="0" fontId="7" fillId="0" borderId="13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77" fontId="6" fillId="0" borderId="13" xfId="0" applyNumberFormat="1" applyFont="1" applyFill="1" applyBorder="1" applyAlignment="1">
      <alignment horizontal="right" vertical="center" wrapText="1"/>
    </xf>
    <xf numFmtId="40" fontId="6" fillId="0" borderId="14" xfId="0" applyNumberFormat="1" applyFont="1" applyFill="1" applyBorder="1" applyAlignment="1">
      <alignment horizontal="right" vertical="center" wrapText="1"/>
    </xf>
    <xf numFmtId="0" fontId="1" fillId="5" borderId="13" xfId="0" applyNumberFormat="1" applyFont="1" applyFill="1" applyBorder="1" applyAlignment="1">
      <alignment horizontal="left" vertical="center" wrapText="1"/>
    </xf>
    <xf numFmtId="0" fontId="8" fillId="5" borderId="13" xfId="0" applyNumberFormat="1" applyFont="1" applyFill="1" applyBorder="1" applyAlignment="1">
      <alignment horizontal="left" vertical="center" wrapText="1"/>
    </xf>
    <xf numFmtId="0" fontId="1" fillId="5" borderId="13" xfId="0" applyNumberFormat="1" applyFont="1" applyFill="1" applyBorder="1" applyAlignment="1">
      <alignment horizontal="center" vertical="center" wrapText="1"/>
    </xf>
    <xf numFmtId="177" fontId="1" fillId="0" borderId="13" xfId="0" applyNumberFormat="1" applyFont="1" applyFill="1" applyBorder="1" applyAlignment="1">
      <alignment horizontal="right" vertical="center" wrapText="1"/>
    </xf>
    <xf numFmtId="40" fontId="1" fillId="0" borderId="14" xfId="0" applyNumberFormat="1" applyFont="1" applyFill="1" applyBorder="1" applyAlignment="1">
      <alignment horizontal="right" vertical="center" wrapText="1"/>
    </xf>
    <xf numFmtId="0" fontId="1" fillId="0" borderId="13" xfId="0" applyNumberFormat="1" applyFont="1" applyFill="1" applyBorder="1" applyAlignment="1">
      <alignment horizontal="left" vertical="center" wrapText="1"/>
    </xf>
    <xf numFmtId="0" fontId="8" fillId="0" borderId="13" xfId="0" applyNumberFormat="1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5" borderId="12" xfId="0" applyNumberFormat="1" applyFont="1" applyFill="1" applyBorder="1" applyAlignment="1">
      <alignment horizontal="center" vertical="center"/>
    </xf>
    <xf numFmtId="0" fontId="9" fillId="4" borderId="13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left" vertical="center" wrapText="1"/>
    </xf>
    <xf numFmtId="0" fontId="3" fillId="4" borderId="12" xfId="52" applyNumberFormat="1" applyFont="1" applyFill="1" applyBorder="1" applyAlignment="1">
      <alignment horizontal="center" vertical="center" wrapText="1"/>
    </xf>
    <xf numFmtId="0" fontId="3" fillId="4" borderId="13" xfId="52" applyNumberFormat="1" applyFont="1" applyFill="1" applyBorder="1" applyAlignment="1">
      <alignment horizontal="left" vertical="center" wrapText="1"/>
    </xf>
    <xf numFmtId="176" fontId="3" fillId="4" borderId="14" xfId="52" applyNumberFormat="1" applyFont="1" applyFill="1" applyBorder="1" applyAlignment="1">
      <alignment horizontal="right" vertical="center" wrapText="1"/>
    </xf>
    <xf numFmtId="9" fontId="3" fillId="4" borderId="13" xfId="52" applyNumberFormat="1" applyFont="1" applyFill="1" applyBorder="1" applyAlignment="1">
      <alignment horizontal="left" vertical="center"/>
    </xf>
    <xf numFmtId="178" fontId="2" fillId="4" borderId="13" xfId="52" applyNumberFormat="1" applyFont="1" applyFill="1" applyBorder="1" applyAlignment="1">
      <alignment horizontal="center" vertical="center"/>
    </xf>
    <xf numFmtId="178" fontId="2" fillId="4" borderId="13" xfId="52" applyNumberFormat="1" applyFont="1" applyFill="1" applyBorder="1" applyAlignment="1">
      <alignment vertical="center"/>
    </xf>
    <xf numFmtId="176" fontId="3" fillId="4" borderId="14" xfId="52" applyNumberFormat="1" applyFont="1" applyFill="1" applyBorder="1" applyAlignment="1">
      <alignment vertical="center" wrapText="1"/>
    </xf>
    <xf numFmtId="0" fontId="3" fillId="4" borderId="13" xfId="0" applyNumberFormat="1" applyFont="1" applyFill="1" applyBorder="1" applyAlignment="1">
      <alignment horizontal="left" vertical="center"/>
    </xf>
    <xf numFmtId="9" fontId="3" fillId="4" borderId="13" xfId="0" applyNumberFormat="1" applyFont="1" applyFill="1" applyBorder="1" applyAlignment="1">
      <alignment horizontal="left" vertical="center"/>
    </xf>
    <xf numFmtId="178" fontId="2" fillId="4" borderId="13" xfId="0" applyNumberFormat="1" applyFont="1" applyFill="1" applyBorder="1" applyAlignment="1">
      <alignment horizontal="center" vertical="center"/>
    </xf>
    <xf numFmtId="178" fontId="2" fillId="4" borderId="13" xfId="0" applyNumberFormat="1" applyFont="1" applyFill="1" applyBorder="1" applyAlignment="1">
      <alignment vertical="center"/>
    </xf>
    <xf numFmtId="176" fontId="3" fillId="4" borderId="14" xfId="0" applyNumberFormat="1" applyFont="1" applyFill="1" applyBorder="1" applyAlignment="1">
      <alignment vertical="center" wrapText="1"/>
    </xf>
    <xf numFmtId="0" fontId="3" fillId="4" borderId="16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left" vertical="center"/>
    </xf>
    <xf numFmtId="1" fontId="3" fillId="4" borderId="17" xfId="0" applyNumberFormat="1" applyFont="1" applyFill="1" applyBorder="1" applyAlignment="1">
      <alignment horizontal="center" vertical="center"/>
    </xf>
    <xf numFmtId="176" fontId="3" fillId="4" borderId="18" xfId="0" applyNumberFormat="1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0,0_x000d__x000d_NA_x000d__x000d_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样式 1" xfId="5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90"/>
      <rgbColor rgb="00AAAAAA"/>
      <rgbColor rgb="00FFFF99"/>
      <rgbColor rgb="00C0C0C0"/>
      <rgbColor rgb="00DD0806"/>
      <rgbColor rgb="00BFBFBF"/>
      <rgbColor rgb="00CCFFCC"/>
      <rgbColor rgb="00FFFF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DF287"/>
      <color rgb="00FFF5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blipFill rotWithShape="1">
          <a:blip xmlns:r="http://schemas.openxmlformats.org/officeDocument/2006/relationships" r:embed="rId1"/>
        </a:blipFill>
        <a:ln>
          <a:noFill/>
        </a:ln>
        <a:effectLst>
          <a:outerShdw dist="25400" dir="5400000" rotWithShape="0">
            <a:srgbClr val="000000">
              <a:alpha val="50000"/>
            </a:srgbClr>
          </a:outerShdw>
        </a:effectLst>
      </a:spPr>
      <a:bodyPr/>
      <a:lstStyle/>
    </a:spDef>
    <a:tx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noFill/>
        <a:ln>
          <a:noFill/>
        </a:ln>
      </a:spPr>
      <a:bodyPr/>
      <a:lstStyle/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pane xSplit="2" ySplit="4" topLeftCell="C15" activePane="bottomRight" state="frozen"/>
      <selection/>
      <selection pane="topRight"/>
      <selection pane="bottomLeft"/>
      <selection pane="bottomRight" activeCell="I29" sqref="I29"/>
    </sheetView>
  </sheetViews>
  <sheetFormatPr defaultColWidth="8.62666666666667" defaultRowHeight="26" customHeight="1" outlineLevelCol="7"/>
  <cols>
    <col min="1" max="1" width="3.86" style="3" customWidth="1"/>
    <col min="2" max="2" width="13.8533333333333" style="3" customWidth="1"/>
    <col min="3" max="3" width="39.42" style="3" customWidth="1"/>
    <col min="4" max="4" width="6.99333333333333" style="4" customWidth="1"/>
    <col min="5" max="5" width="6.84666666666667" style="3" customWidth="1"/>
    <col min="6" max="6" width="5.85333333333333" style="3" customWidth="1"/>
    <col min="7" max="7" width="9.56666666666667" style="4" customWidth="1"/>
    <col min="8" max="8" width="13.28" style="3" customWidth="1"/>
    <col min="9" max="16384" width="8.62666666666667" style="3"/>
  </cols>
  <sheetData>
    <row r="1" customHeight="1" spans="1:8">
      <c r="A1" s="5" t="s">
        <v>0</v>
      </c>
      <c r="B1" s="6"/>
      <c r="C1" s="7"/>
      <c r="D1" s="8"/>
      <c r="E1" s="9"/>
      <c r="F1" s="9"/>
      <c r="G1" s="8"/>
      <c r="H1" s="10"/>
    </row>
    <row r="2" customHeight="1" spans="1:8">
      <c r="A2" s="11" t="s">
        <v>1</v>
      </c>
      <c r="B2" s="12"/>
      <c r="C2" s="13"/>
      <c r="D2" s="14"/>
      <c r="E2" s="15"/>
      <c r="F2" s="15"/>
      <c r="G2" s="14"/>
      <c r="H2" s="16"/>
    </row>
    <row r="3" customHeight="1" spans="1:8">
      <c r="A3" s="17" t="s">
        <v>2</v>
      </c>
      <c r="B3" s="18"/>
      <c r="C3" s="19"/>
      <c r="D3" s="20"/>
      <c r="E3" s="21"/>
      <c r="F3" s="21"/>
      <c r="G3" s="20"/>
      <c r="H3" s="22"/>
    </row>
    <row r="4" ht="21" spans="1:8">
      <c r="A4" s="23"/>
      <c r="B4" s="24" t="s">
        <v>3</v>
      </c>
      <c r="C4" s="25"/>
      <c r="D4" s="24" t="s">
        <v>4</v>
      </c>
      <c r="E4" s="24" t="s">
        <v>5</v>
      </c>
      <c r="F4" s="24" t="s">
        <v>6</v>
      </c>
      <c r="G4" s="24" t="s">
        <v>7</v>
      </c>
      <c r="H4" s="26" t="s">
        <v>8</v>
      </c>
    </row>
    <row r="5" customHeight="1" spans="1:8">
      <c r="A5" s="27">
        <v>1</v>
      </c>
      <c r="B5" s="28" t="s">
        <v>9</v>
      </c>
      <c r="C5" s="29"/>
      <c r="D5" s="30"/>
      <c r="E5" s="31"/>
      <c r="F5" s="31"/>
      <c r="G5" s="30"/>
      <c r="H5" s="32">
        <f>SUM(H6:H21)</f>
        <v>21273.2</v>
      </c>
    </row>
    <row r="6" s="1" customFormat="1" customHeight="1" spans="1:8">
      <c r="A6" s="33"/>
      <c r="B6" s="34" t="s">
        <v>10</v>
      </c>
      <c r="C6" s="35" t="s">
        <v>11</v>
      </c>
      <c r="D6" s="36" t="s">
        <v>12</v>
      </c>
      <c r="E6" s="36">
        <v>12.5</v>
      </c>
      <c r="F6" s="36">
        <v>1</v>
      </c>
      <c r="G6" s="37">
        <v>80</v>
      </c>
      <c r="H6" s="38">
        <f>E6*F6*G6</f>
        <v>1000</v>
      </c>
    </row>
    <row r="7" s="1" customFormat="1" customHeight="1" spans="1:8">
      <c r="A7" s="33"/>
      <c r="B7" s="39" t="s">
        <v>13</v>
      </c>
      <c r="C7" s="40" t="s">
        <v>14</v>
      </c>
      <c r="D7" s="41" t="s">
        <v>15</v>
      </c>
      <c r="E7" s="41">
        <v>4</v>
      </c>
      <c r="F7" s="41">
        <v>1</v>
      </c>
      <c r="G7" s="42">
        <v>100</v>
      </c>
      <c r="H7" s="43">
        <f>E7*F7*G7</f>
        <v>400</v>
      </c>
    </row>
    <row r="8" s="1" customFormat="1" customHeight="1" spans="1:8">
      <c r="A8" s="33"/>
      <c r="B8" s="44" t="s">
        <v>16</v>
      </c>
      <c r="C8" s="45" t="s">
        <v>17</v>
      </c>
      <c r="D8" s="46" t="s">
        <v>12</v>
      </c>
      <c r="E8" s="46">
        <v>10</v>
      </c>
      <c r="F8" s="46">
        <v>1</v>
      </c>
      <c r="G8" s="42">
        <v>80</v>
      </c>
      <c r="H8" s="43">
        <f>E8*F8*G8</f>
        <v>800</v>
      </c>
    </row>
    <row r="9" s="1" customFormat="1" customHeight="1" spans="1:8">
      <c r="A9" s="33"/>
      <c r="B9" s="44" t="s">
        <v>18</v>
      </c>
      <c r="C9" s="45" t="s">
        <v>17</v>
      </c>
      <c r="D9" s="46" t="s">
        <v>12</v>
      </c>
      <c r="E9" s="46">
        <v>10</v>
      </c>
      <c r="F9" s="46">
        <v>1</v>
      </c>
      <c r="G9" s="42">
        <v>80</v>
      </c>
      <c r="H9" s="43">
        <f t="shared" ref="H9:H12" si="0">E9*F9*G9</f>
        <v>800</v>
      </c>
    </row>
    <row r="10" s="2" customFormat="1" customHeight="1" spans="1:8">
      <c r="A10" s="47"/>
      <c r="B10" s="39" t="s">
        <v>19</v>
      </c>
      <c r="C10" s="40" t="s">
        <v>20</v>
      </c>
      <c r="D10" s="41" t="s">
        <v>21</v>
      </c>
      <c r="E10" s="41">
        <v>8</v>
      </c>
      <c r="F10" s="41">
        <v>1</v>
      </c>
      <c r="G10" s="42">
        <v>240</v>
      </c>
      <c r="H10" s="43">
        <f t="shared" si="0"/>
        <v>1920</v>
      </c>
    </row>
    <row r="11" s="1" customFormat="1" customHeight="1" spans="1:8">
      <c r="A11" s="33"/>
      <c r="B11" s="44" t="s">
        <v>22</v>
      </c>
      <c r="C11" s="45" t="s">
        <v>23</v>
      </c>
      <c r="D11" s="46" t="s">
        <v>12</v>
      </c>
      <c r="E11" s="46">
        <v>12</v>
      </c>
      <c r="F11" s="46">
        <v>1</v>
      </c>
      <c r="G11" s="42">
        <v>60</v>
      </c>
      <c r="H11" s="43">
        <f t="shared" si="0"/>
        <v>720</v>
      </c>
    </row>
    <row r="12" s="1" customFormat="1" customHeight="1" spans="1:8">
      <c r="A12" s="33"/>
      <c r="B12" s="44" t="s">
        <v>24</v>
      </c>
      <c r="C12" s="45" t="s">
        <v>25</v>
      </c>
      <c r="D12" s="46" t="s">
        <v>12</v>
      </c>
      <c r="E12" s="46">
        <v>15.36</v>
      </c>
      <c r="F12" s="46">
        <v>1</v>
      </c>
      <c r="G12" s="42">
        <v>120</v>
      </c>
      <c r="H12" s="43">
        <f t="shared" si="0"/>
        <v>1843.2</v>
      </c>
    </row>
    <row r="13" s="1" customFormat="1" customHeight="1" spans="1:8">
      <c r="A13" s="33"/>
      <c r="B13" s="44" t="s">
        <v>26</v>
      </c>
      <c r="C13" s="45" t="s">
        <v>27</v>
      </c>
      <c r="D13" s="46" t="s">
        <v>12</v>
      </c>
      <c r="E13" s="46">
        <v>32</v>
      </c>
      <c r="F13" s="46">
        <v>1</v>
      </c>
      <c r="G13" s="42">
        <v>20</v>
      </c>
      <c r="H13" s="43">
        <f t="shared" ref="H13:H21" si="1">E13*F13*G13</f>
        <v>640</v>
      </c>
    </row>
    <row r="14" s="1" customFormat="1" customHeight="1" spans="1:8">
      <c r="A14" s="33"/>
      <c r="B14" s="44" t="s">
        <v>28</v>
      </c>
      <c r="C14" s="45" t="s">
        <v>29</v>
      </c>
      <c r="D14" s="46" t="s">
        <v>21</v>
      </c>
      <c r="E14" s="46">
        <v>1</v>
      </c>
      <c r="F14" s="46">
        <v>1</v>
      </c>
      <c r="G14" s="42">
        <v>500</v>
      </c>
      <c r="H14" s="43">
        <f t="shared" si="1"/>
        <v>500</v>
      </c>
    </row>
    <row r="15" s="1" customFormat="1" customHeight="1" spans="1:8">
      <c r="A15" s="33"/>
      <c r="B15" s="44" t="s">
        <v>30</v>
      </c>
      <c r="C15" s="45" t="s">
        <v>31</v>
      </c>
      <c r="D15" s="46" t="s">
        <v>12</v>
      </c>
      <c r="E15" s="46">
        <v>6</v>
      </c>
      <c r="F15" s="46">
        <v>1</v>
      </c>
      <c r="G15" s="42">
        <v>100</v>
      </c>
      <c r="H15" s="43">
        <f t="shared" si="1"/>
        <v>600</v>
      </c>
    </row>
    <row r="16" s="1" customFormat="1" customHeight="1" spans="1:8">
      <c r="A16" s="33"/>
      <c r="B16" s="44" t="s">
        <v>32</v>
      </c>
      <c r="C16" s="45" t="s">
        <v>33</v>
      </c>
      <c r="D16" s="46" t="s">
        <v>12</v>
      </c>
      <c r="E16" s="46">
        <v>15</v>
      </c>
      <c r="F16" s="46">
        <v>1</v>
      </c>
      <c r="G16" s="42">
        <v>20</v>
      </c>
      <c r="H16" s="43">
        <f t="shared" si="1"/>
        <v>300</v>
      </c>
    </row>
    <row r="17" s="1" customFormat="1" customHeight="1" spans="1:8">
      <c r="A17" s="33"/>
      <c r="B17" s="44" t="s">
        <v>34</v>
      </c>
      <c r="C17" s="45" t="s">
        <v>35</v>
      </c>
      <c r="D17" s="46" t="s">
        <v>36</v>
      </c>
      <c r="E17" s="46">
        <v>14</v>
      </c>
      <c r="F17" s="46">
        <v>1</v>
      </c>
      <c r="G17" s="42">
        <v>350</v>
      </c>
      <c r="H17" s="43">
        <f t="shared" si="1"/>
        <v>4900</v>
      </c>
    </row>
    <row r="18" s="2" customFormat="1" customHeight="1" spans="1:8">
      <c r="A18" s="47"/>
      <c r="B18" s="39" t="s">
        <v>37</v>
      </c>
      <c r="C18" s="40" t="s">
        <v>38</v>
      </c>
      <c r="D18" s="41" t="s">
        <v>12</v>
      </c>
      <c r="E18" s="41">
        <v>17.5</v>
      </c>
      <c r="F18" s="41">
        <v>1</v>
      </c>
      <c r="G18" s="42">
        <v>60</v>
      </c>
      <c r="H18" s="43">
        <f t="shared" si="1"/>
        <v>1050</v>
      </c>
    </row>
    <row r="19" s="2" customFormat="1" customHeight="1" spans="1:8">
      <c r="A19" s="47"/>
      <c r="B19" s="39" t="s">
        <v>39</v>
      </c>
      <c r="C19" s="40" t="s">
        <v>40</v>
      </c>
      <c r="D19" s="41" t="s">
        <v>36</v>
      </c>
      <c r="E19" s="41">
        <v>2</v>
      </c>
      <c r="F19" s="41">
        <v>1</v>
      </c>
      <c r="G19" s="42">
        <v>100</v>
      </c>
      <c r="H19" s="43">
        <f t="shared" si="1"/>
        <v>200</v>
      </c>
    </row>
    <row r="20" s="2" customFormat="1" customHeight="1" spans="1:8">
      <c r="A20" s="47"/>
      <c r="B20" s="39" t="s">
        <v>41</v>
      </c>
      <c r="C20" s="40" t="s">
        <v>42</v>
      </c>
      <c r="D20" s="41" t="s">
        <v>43</v>
      </c>
      <c r="E20" s="41">
        <v>6</v>
      </c>
      <c r="F20" s="41">
        <v>2</v>
      </c>
      <c r="G20" s="42">
        <v>300</v>
      </c>
      <c r="H20" s="43">
        <f t="shared" si="1"/>
        <v>3600</v>
      </c>
    </row>
    <row r="21" s="2" customFormat="1" customHeight="1" spans="1:8">
      <c r="A21" s="47"/>
      <c r="B21" s="39" t="s">
        <v>44</v>
      </c>
      <c r="C21" s="40" t="s">
        <v>45</v>
      </c>
      <c r="D21" s="41" t="s">
        <v>46</v>
      </c>
      <c r="E21" s="41">
        <v>1</v>
      </c>
      <c r="F21" s="41">
        <v>2</v>
      </c>
      <c r="G21" s="42">
        <v>1000</v>
      </c>
      <c r="H21" s="43">
        <f t="shared" si="1"/>
        <v>2000</v>
      </c>
    </row>
    <row r="22" customHeight="1" spans="1:8">
      <c r="A22" s="27">
        <v>2</v>
      </c>
      <c r="B22" s="28" t="s">
        <v>47</v>
      </c>
      <c r="C22" s="48"/>
      <c r="D22" s="30"/>
      <c r="E22" s="31"/>
      <c r="F22" s="31"/>
      <c r="G22" s="30"/>
      <c r="H22" s="32">
        <f>SUM(H23:H25)</f>
        <v>0</v>
      </c>
    </row>
    <row r="23" s="2" customFormat="1" customHeight="1" spans="1:8">
      <c r="A23" s="47"/>
      <c r="B23" s="39" t="s">
        <v>48</v>
      </c>
      <c r="C23" s="40" t="s">
        <v>49</v>
      </c>
      <c r="D23" s="41" t="s">
        <v>50</v>
      </c>
      <c r="E23" s="41">
        <v>150</v>
      </c>
      <c r="F23" s="41">
        <v>1</v>
      </c>
      <c r="G23" s="42"/>
      <c r="H23" s="43">
        <f>E23*F23*G23</f>
        <v>0</v>
      </c>
    </row>
    <row r="24" s="1" customFormat="1" customHeight="1" spans="1:8">
      <c r="A24" s="33"/>
      <c r="B24" s="49" t="s">
        <v>51</v>
      </c>
      <c r="C24" s="45" t="s">
        <v>52</v>
      </c>
      <c r="D24" s="46" t="s">
        <v>21</v>
      </c>
      <c r="E24" s="46">
        <v>8</v>
      </c>
      <c r="F24" s="46">
        <v>1</v>
      </c>
      <c r="G24" s="42"/>
      <c r="H24" s="43">
        <f>E24*F24*G24</f>
        <v>0</v>
      </c>
    </row>
    <row r="25" s="2" customFormat="1" customHeight="1" spans="1:8">
      <c r="A25" s="47"/>
      <c r="B25" s="50"/>
      <c r="C25" s="40" t="s">
        <v>53</v>
      </c>
      <c r="D25" s="41" t="s">
        <v>15</v>
      </c>
      <c r="E25" s="41">
        <v>2</v>
      </c>
      <c r="F25" s="41">
        <v>1</v>
      </c>
      <c r="G25" s="42"/>
      <c r="H25" s="43">
        <f t="shared" ref="H25" si="2">E25*F25*G25</f>
        <v>0</v>
      </c>
    </row>
    <row r="26" customHeight="1" spans="1:8">
      <c r="A26" s="51">
        <v>3</v>
      </c>
      <c r="B26" s="52" t="s">
        <v>54</v>
      </c>
      <c r="C26" s="52"/>
      <c r="D26" s="52"/>
      <c r="E26" s="52"/>
      <c r="F26" s="52"/>
      <c r="G26" s="52"/>
      <c r="H26" s="53">
        <f>H5+H22</f>
        <v>21273.2</v>
      </c>
    </row>
    <row r="27" customHeight="1" spans="1:8">
      <c r="A27" s="27">
        <v>4</v>
      </c>
      <c r="B27" s="52" t="s">
        <v>55</v>
      </c>
      <c r="C27" s="54">
        <v>0.1</v>
      </c>
      <c r="D27" s="55"/>
      <c r="E27" s="56"/>
      <c r="F27" s="56"/>
      <c r="G27" s="55"/>
      <c r="H27" s="57">
        <f>H26*0.1</f>
        <v>2127.32</v>
      </c>
    </row>
    <row r="28" customHeight="1" spans="1:8">
      <c r="A28" s="51">
        <v>5</v>
      </c>
      <c r="B28" s="58" t="s">
        <v>56</v>
      </c>
      <c r="C28" s="59">
        <v>0.06</v>
      </c>
      <c r="D28" s="60"/>
      <c r="E28" s="61"/>
      <c r="F28" s="61"/>
      <c r="G28" s="60"/>
      <c r="H28" s="62">
        <f>(H26+H27)*0.06</f>
        <v>1404.0312</v>
      </c>
    </row>
    <row r="29" customHeight="1" spans="1:8">
      <c r="A29" s="63">
        <v>6</v>
      </c>
      <c r="B29" s="64" t="s">
        <v>57</v>
      </c>
      <c r="C29" s="65" t="s">
        <v>58</v>
      </c>
      <c r="D29" s="65"/>
      <c r="E29" s="65"/>
      <c r="F29" s="65"/>
      <c r="G29" s="65"/>
      <c r="H29" s="66">
        <f>SUM(H26:H28)</f>
        <v>24804.5512</v>
      </c>
    </row>
  </sheetData>
  <mergeCells count="2">
    <mergeCell ref="B4:C4"/>
    <mergeCell ref="B24:B25"/>
  </mergeCells>
  <pageMargins left="0.393055555555556" right="0.236111111111111" top="0.75" bottom="0.75" header="0.3" footer="0.3"/>
  <pageSetup paperSize="9" orientation="landscape"/>
  <headerFooter/>
  <ignoredErrors>
    <ignoredError sqref="H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环宇好车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MRC</dc:creator>
  <cp:lastModifiedBy>      </cp:lastModifiedBy>
  <dcterms:created xsi:type="dcterms:W3CDTF">2015-01-29T08:48:00Z</dcterms:created>
  <cp:lastPrinted>2020-07-20T06:14:00Z</cp:lastPrinted>
  <dcterms:modified xsi:type="dcterms:W3CDTF">2022-12-13T13:52:39Z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_NewReviewCycle">
    <vt:lpwstr/>
  </property>
  <property fmtid="{D5CDD505-2E9C-101B-9397-08002B2CF9AE}" pid="4" name="ICV">
    <vt:lpwstr>B2397516F86F4B87AF38116A1BD883B9</vt:lpwstr>
  </property>
</Properties>
</file>