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lh/Desktop/深圳车展报销/"/>
    </mc:Choice>
  </mc:AlternateContent>
  <xr:revisionPtr revIDLastSave="0" documentId="13_ncr:1_{4F77E912-5A1A-F74B-B186-9B4137B2ED29}" xr6:coauthVersionLast="47" xr6:coauthVersionMax="47" xr10:uidLastSave="{00000000-0000-0000-0000-000000000000}"/>
  <bookViews>
    <workbookView xWindow="9260" yWindow="580" windowWidth="21520" windowHeight="16340" xr2:uid="{00000000-000D-0000-FFFF-FFFF00000000}"/>
  </bookViews>
  <sheets>
    <sheet name="1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1" i="11" l="1"/>
  <c r="G57" i="11"/>
  <c r="G56" i="11"/>
  <c r="G53" i="11" l="1"/>
  <c r="G16" i="11"/>
  <c r="G17" i="11"/>
  <c r="G18" i="11"/>
  <c r="G19" i="11"/>
  <c r="G60" i="11" l="1"/>
  <c r="G59" i="11"/>
  <c r="G40" i="11" l="1"/>
  <c r="G26" i="11"/>
  <c r="G25" i="11"/>
  <c r="G30" i="11"/>
  <c r="G58" i="11"/>
  <c r="G31" i="11"/>
  <c r="G27" i="11"/>
  <c r="G51" i="11"/>
  <c r="G6" i="11"/>
  <c r="G38" i="11"/>
  <c r="G44" i="11"/>
  <c r="G55" i="11"/>
  <c r="G24" i="11"/>
  <c r="G45" i="11"/>
  <c r="G32" i="11"/>
  <c r="G47" i="11"/>
  <c r="G49" i="11"/>
  <c r="G50" i="11"/>
  <c r="G23" i="11"/>
  <c r="G52" i="11"/>
  <c r="G21" i="11"/>
  <c r="G9" i="11"/>
  <c r="G15" i="11"/>
  <c r="G33" i="11"/>
  <c r="G13" i="11" l="1"/>
  <c r="G14" i="11"/>
  <c r="G29" i="11" l="1"/>
  <c r="G20" i="11"/>
  <c r="G54" i="11"/>
  <c r="G35" i="11"/>
  <c r="G36" i="11"/>
  <c r="G12" i="11"/>
  <c r="G37" i="11"/>
  <c r="G7" i="11"/>
  <c r="G8" i="11"/>
  <c r="G5" i="11" l="1"/>
  <c r="G28" i="11"/>
  <c r="G43" i="11"/>
  <c r="G11" i="11"/>
  <c r="G10" i="11"/>
  <c r="G46" i="11"/>
  <c r="G48" i="11"/>
  <c r="G42" i="11"/>
  <c r="G39" i="11"/>
  <c r="G34" i="11"/>
  <c r="G22" i="11"/>
  <c r="F61" i="11"/>
  <c r="G61" i="11" l="1"/>
</calcChain>
</file>

<file path=xl/sharedStrings.xml><?xml version="1.0" encoding="utf-8"?>
<sst xmlns="http://schemas.openxmlformats.org/spreadsheetml/2006/main" count="195" uniqueCount="114">
  <si>
    <t>结束日期</t>
  </si>
  <si>
    <t>总计</t>
    <phoneticPr fontId="6" type="noConversion"/>
  </si>
  <si>
    <t>描述</t>
    <rPh sb="0" eb="1">
      <t>miao shu</t>
    </rPh>
    <phoneticPr fontId="7" type="noConversion"/>
  </si>
  <si>
    <t>活动执行</t>
    <rPh sb="0" eb="1">
      <t>huo dong zhi x</t>
    </rPh>
    <phoneticPr fontId="7" type="noConversion"/>
  </si>
  <si>
    <t>时间</t>
    <phoneticPr fontId="7" type="noConversion"/>
  </si>
  <si>
    <t>发票</t>
    <rPh sb="0" eb="1">
      <t>fa'piao</t>
    </rPh>
    <phoneticPr fontId="7" type="noConversion"/>
  </si>
  <si>
    <t>备注</t>
    <rPh sb="0" eb="1">
      <t>shui'dan</t>
    </rPh>
    <phoneticPr fontId="7" type="noConversion"/>
  </si>
  <si>
    <t>合计</t>
    <rPh sb="0" eb="1">
      <t>shi'ji</t>
    </rPh>
    <phoneticPr fontId="7" type="noConversion"/>
  </si>
  <si>
    <t>单价</t>
    <phoneticPr fontId="7" type="noConversion"/>
  </si>
  <si>
    <t>数量</t>
    <phoneticPr fontId="7" type="noConversion"/>
  </si>
  <si>
    <t>支付方式</t>
    <phoneticPr fontId="7" type="noConversion"/>
  </si>
  <si>
    <t>报销明细单</t>
    <rPh sb="0" eb="1">
      <t>bao xiao</t>
    </rPh>
    <phoneticPr fontId="7" type="noConversion"/>
  </si>
  <si>
    <t>名称</t>
    <rPh sb="0" eb="1">
      <t>yong'tu</t>
    </rPh>
    <phoneticPr fontId="7" type="noConversion"/>
  </si>
  <si>
    <t>备用金：</t>
    <rPh sb="0" eb="1">
      <t>bei'yong'jin</t>
    </rPh>
    <phoneticPr fontId="7" type="noConversion"/>
  </si>
  <si>
    <t>微信</t>
    <phoneticPr fontId="7" type="noConversion"/>
  </si>
  <si>
    <t>有票</t>
    <phoneticPr fontId="7" type="noConversion"/>
  </si>
  <si>
    <t>胸卡+手举牌+麦套</t>
    <phoneticPr fontId="7" type="noConversion"/>
  </si>
  <si>
    <t>物料制作</t>
    <phoneticPr fontId="7" type="noConversion"/>
  </si>
  <si>
    <t>展馆网络费用</t>
    <phoneticPr fontId="7" type="noConversion"/>
  </si>
  <si>
    <t>现场网络</t>
    <phoneticPr fontId="7" type="noConversion"/>
  </si>
  <si>
    <t>安全帽</t>
    <phoneticPr fontId="7" type="noConversion"/>
  </si>
  <si>
    <t>10个安全帽</t>
    <phoneticPr fontId="7" type="noConversion"/>
  </si>
  <si>
    <t>收据</t>
    <phoneticPr fontId="7" type="noConversion"/>
  </si>
  <si>
    <t>出租车</t>
    <phoneticPr fontId="7" type="noConversion"/>
  </si>
  <si>
    <t>展馆打印</t>
    <phoneticPr fontId="7" type="noConversion"/>
  </si>
  <si>
    <t>打印</t>
    <phoneticPr fontId="7" type="noConversion"/>
  </si>
  <si>
    <t>截图</t>
    <phoneticPr fontId="7" type="noConversion"/>
  </si>
  <si>
    <t>交通</t>
    <phoneticPr fontId="7" type="noConversion"/>
  </si>
  <si>
    <t>药</t>
    <phoneticPr fontId="7" type="noConversion"/>
  </si>
  <si>
    <t>洗衣</t>
    <phoneticPr fontId="7" type="noConversion"/>
  </si>
  <si>
    <t>模特礼仪服装</t>
    <phoneticPr fontId="7" type="noConversion"/>
  </si>
  <si>
    <t>微信截图</t>
    <phoneticPr fontId="7" type="noConversion"/>
  </si>
  <si>
    <t>5月27</t>
    <phoneticPr fontId="7" type="noConversion"/>
  </si>
  <si>
    <t>插线板</t>
    <phoneticPr fontId="7" type="noConversion"/>
  </si>
  <si>
    <t>服装箱子打包费</t>
  </si>
  <si>
    <t>有发票</t>
  </si>
  <si>
    <t>微信</t>
  </si>
  <si>
    <t>行李超重费</t>
  </si>
  <si>
    <t>楼下超市</t>
  </si>
  <si>
    <t>插线板等</t>
  </si>
  <si>
    <t>出租车</t>
  </si>
  <si>
    <t>住地 - 餐厅</t>
  </si>
  <si>
    <t>超市采购物资</t>
  </si>
  <si>
    <t>手机租赁</t>
  </si>
  <si>
    <t>家-展馆</t>
  </si>
  <si>
    <t>展馆车证费用</t>
  </si>
  <si>
    <t>买药费用</t>
  </si>
  <si>
    <t>LYS帮忙买药</t>
  </si>
  <si>
    <t>货拉拉</t>
  </si>
  <si>
    <t>展馆-华熙试驾开会</t>
  </si>
  <si>
    <t>途锐洗车</t>
  </si>
  <si>
    <t>2台试驾车</t>
  </si>
  <si>
    <t>网上回家</t>
  </si>
  <si>
    <t>经销商直播打点礼物</t>
  </si>
  <si>
    <t>2个人充值，各30</t>
  </si>
  <si>
    <t>晚上出租车</t>
  </si>
  <si>
    <t>出租车早</t>
  </si>
  <si>
    <t>出租车晚</t>
  </si>
  <si>
    <t>试驾车加油</t>
  </si>
  <si>
    <t>顺丰快递</t>
  </si>
  <si>
    <t>物料快递</t>
    <phoneticPr fontId="7" type="noConversion"/>
  </si>
  <si>
    <t>多肉顺丰费用</t>
    <phoneticPr fontId="7" type="noConversion"/>
  </si>
  <si>
    <t>文具</t>
    <phoneticPr fontId="7" type="noConversion"/>
  </si>
  <si>
    <t>写字板3个，小刀3个，热熔枪1个，胶棒3个</t>
    <phoneticPr fontId="7" type="noConversion"/>
  </si>
  <si>
    <t>纸箱2个，便签2个，白板笔4根</t>
    <phoneticPr fontId="7" type="noConversion"/>
  </si>
  <si>
    <t>物料</t>
    <phoneticPr fontId="7" type="noConversion"/>
  </si>
  <si>
    <t>小湿巾9组，白板笔6根</t>
    <phoneticPr fontId="7" type="noConversion"/>
  </si>
  <si>
    <t>模型定型液</t>
    <phoneticPr fontId="7" type="noConversion"/>
  </si>
  <si>
    <t>打印费</t>
    <phoneticPr fontId="7" type="noConversion"/>
  </si>
  <si>
    <t>展馆打印10张签到表</t>
    <phoneticPr fontId="7" type="noConversion"/>
  </si>
  <si>
    <t>展馆打印10张健康检测表</t>
    <phoneticPr fontId="7" type="noConversion"/>
  </si>
  <si>
    <t>物料采购</t>
    <phoneticPr fontId="7" type="noConversion"/>
  </si>
  <si>
    <t>口罩购买 2包</t>
    <phoneticPr fontId="7" type="noConversion"/>
  </si>
  <si>
    <t>打印20张健康检测表</t>
    <phoneticPr fontId="7" type="noConversion"/>
  </si>
  <si>
    <t>酒店-机场</t>
    <phoneticPr fontId="7" type="noConversion"/>
  </si>
  <si>
    <t>餐费</t>
    <phoneticPr fontId="7" type="noConversion"/>
  </si>
  <si>
    <t>总体餐费</t>
    <phoneticPr fontId="7" type="noConversion"/>
  </si>
  <si>
    <t>5月12-6月6</t>
    <phoneticPr fontId="7" type="noConversion"/>
  </si>
  <si>
    <t>3天*2人*80元/天+23天*3人*80元-展期午餐9天*30元/人*3人-端午节3人*50元/人</t>
    <phoneticPr fontId="7" type="noConversion"/>
  </si>
  <si>
    <t>冰激凌机画面3面背贴+3面KT板</t>
    <phoneticPr fontId="7" type="noConversion"/>
  </si>
  <si>
    <t>快印物料制作，手卡等</t>
    <phoneticPr fontId="7" type="noConversion"/>
  </si>
  <si>
    <t>liuyin家设备</t>
    <phoneticPr fontId="7" type="noConversion"/>
  </si>
  <si>
    <t>2部手机</t>
    <phoneticPr fontId="7" type="noConversion"/>
  </si>
  <si>
    <t>顺丰快递</t>
    <phoneticPr fontId="7" type="noConversion"/>
  </si>
  <si>
    <t>顺丰同城</t>
    <phoneticPr fontId="7" type="noConversion"/>
  </si>
  <si>
    <t>制作物料闪送</t>
    <phoneticPr fontId="7" type="noConversion"/>
  </si>
  <si>
    <t>物料到付</t>
    <phoneticPr fontId="7" type="noConversion"/>
  </si>
  <si>
    <t>礼仪服装邮寄到沈阳</t>
    <phoneticPr fontId="7" type="noConversion"/>
  </si>
  <si>
    <t>京东速递</t>
    <phoneticPr fontId="7" type="noConversion"/>
  </si>
  <si>
    <t>物料运输费用</t>
    <phoneticPr fontId="7" type="noConversion"/>
  </si>
  <si>
    <t>大项</t>
    <phoneticPr fontId="7" type="noConversion"/>
  </si>
  <si>
    <t>发票</t>
    <phoneticPr fontId="7" type="noConversion"/>
  </si>
  <si>
    <t>5月20</t>
    <phoneticPr fontId="7" type="noConversion"/>
  </si>
  <si>
    <t>5月25</t>
    <phoneticPr fontId="7" type="noConversion"/>
  </si>
  <si>
    <t>5月26</t>
    <phoneticPr fontId="7" type="noConversion"/>
  </si>
  <si>
    <t>5月31</t>
    <phoneticPr fontId="7" type="noConversion"/>
  </si>
  <si>
    <t>6月2号</t>
    <phoneticPr fontId="7" type="noConversion"/>
  </si>
  <si>
    <t>6月3号</t>
    <phoneticPr fontId="7" type="noConversion"/>
  </si>
  <si>
    <t>5月13</t>
    <phoneticPr fontId="7" type="noConversion"/>
  </si>
  <si>
    <t>开始日期：5月12日</t>
    <phoneticPr fontId="7" type="noConversion"/>
  </si>
  <si>
    <t>5月30</t>
    <phoneticPr fontId="7" type="noConversion"/>
  </si>
  <si>
    <t>端午节晚餐 3人</t>
    <phoneticPr fontId="7" type="noConversion"/>
  </si>
  <si>
    <t>截图有替票</t>
    <phoneticPr fontId="7" type="noConversion"/>
  </si>
  <si>
    <t>截图替票</t>
    <phoneticPr fontId="7" type="noConversion"/>
  </si>
  <si>
    <t>3、物料制作、印刷</t>
    <phoneticPr fontId="7" type="noConversion"/>
  </si>
  <si>
    <t>4、快递</t>
    <phoneticPr fontId="7" type="noConversion"/>
  </si>
  <si>
    <t>5、清洗</t>
    <phoneticPr fontId="7" type="noConversion"/>
  </si>
  <si>
    <t>6、试驾车相关</t>
    <phoneticPr fontId="7" type="noConversion"/>
  </si>
  <si>
    <t>7、超重费</t>
    <phoneticPr fontId="7" type="noConversion"/>
  </si>
  <si>
    <t>9、物料采买</t>
    <phoneticPr fontId="7" type="noConversion"/>
  </si>
  <si>
    <t>10、交通</t>
    <phoneticPr fontId="7" type="noConversion"/>
  </si>
  <si>
    <t>11、餐</t>
    <phoneticPr fontId="7" type="noConversion"/>
  </si>
  <si>
    <t>去展馆</t>
    <phoneticPr fontId="7" type="noConversion"/>
  </si>
  <si>
    <t>回住处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</si>
</sst>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¥&quot;#,##0.00_);[Red]\(&quot;¥&quot;#,##0.00\)"/>
    <numFmt numFmtId="176" formatCode="yyyy&quot;年&quot;m&quot;月&quot;d&quot;日&quot;;@"/>
  </numFmts>
  <fonts count="14">
    <font>
      <sz val="10"/>
      <color theme="4"/>
      <name val="Microsoft YaHei UI"/>
      <family val="2"/>
      <scheme val="minor"/>
    </font>
    <font>
      <sz val="16"/>
      <color theme="3"/>
      <name val="Microsoft YaHei UI"/>
      <family val="2"/>
      <scheme val="major"/>
    </font>
    <font>
      <b/>
      <sz val="24"/>
      <color theme="5"/>
      <name val="Microsoft YaHei UI"/>
      <family val="2"/>
      <scheme val="minor"/>
    </font>
    <font>
      <b/>
      <sz val="10"/>
      <color theme="5"/>
      <name val="Microsoft YaHei UI"/>
      <family val="2"/>
      <scheme val="minor"/>
    </font>
    <font>
      <sz val="24"/>
      <color theme="4"/>
      <name val="Microsoft YaHei UI"/>
      <family val="2"/>
      <scheme val="major"/>
    </font>
    <font>
      <sz val="10"/>
      <color theme="4"/>
      <name val="Microsoft YaHei UI"/>
      <family val="2"/>
      <scheme val="major"/>
    </font>
    <font>
      <sz val="9"/>
      <name val="宋体"/>
      <family val="3"/>
      <charset val="134"/>
      <scheme val="minor"/>
    </font>
    <font>
      <sz val="9"/>
      <name val="Microsoft YaHei UI"/>
      <family val="2"/>
      <scheme val="minor"/>
    </font>
    <font>
      <sz val="10"/>
      <color theme="4"/>
      <name val="微软雅黑"/>
      <family val="2"/>
      <charset val="134"/>
    </font>
    <font>
      <b/>
      <sz val="10"/>
      <color theme="4"/>
      <name val="微软雅黑"/>
      <family val="2"/>
      <charset val="134"/>
    </font>
    <font>
      <b/>
      <sz val="24"/>
      <color theme="4"/>
      <name val="微软雅黑"/>
      <family val="2"/>
      <charset val="134"/>
    </font>
    <font>
      <sz val="10"/>
      <color rgb="FFC00000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FF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4" fillId="0" borderId="0" applyNumberFormat="0" applyFill="0" applyBorder="0" applyProtection="0">
      <alignment horizontal="left"/>
    </xf>
    <xf numFmtId="0" fontId="2" fillId="0" borderId="0" applyNumberFormat="0" applyFill="0" applyBorder="0" applyProtection="0">
      <alignment horizontal="left" vertical="top"/>
    </xf>
    <xf numFmtId="0" fontId="5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vertical="top"/>
    </xf>
  </cellStyleXfs>
  <cellXfs count="68">
    <xf numFmtId="0" fontId="0" fillId="0" borderId="0" xfId="0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8" fillId="0" borderId="0" xfId="4" applyFont="1" applyFill="1" applyAlignment="1">
      <alignment horizontal="left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 wrapText="1"/>
    </xf>
    <xf numFmtId="58" fontId="8" fillId="0" borderId="5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NumberFormat="1" applyFont="1" applyFill="1" applyAlignment="1">
      <alignment horizontal="center" vertical="center"/>
    </xf>
    <xf numFmtId="0" fontId="8" fillId="0" borderId="0" xfId="4" applyNumberFormat="1" applyFont="1" applyFill="1" applyAlignment="1">
      <alignment horizontal="center"/>
    </xf>
    <xf numFmtId="0" fontId="8" fillId="0" borderId="3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6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Alignment="1">
      <alignment horizontal="center" vertical="center" wrapText="1"/>
    </xf>
    <xf numFmtId="8" fontId="8" fillId="0" borderId="3" xfId="0" applyNumberFormat="1" applyFont="1" applyFill="1" applyBorder="1" applyAlignment="1">
      <alignment horizontal="center" vertical="center"/>
    </xf>
    <xf numFmtId="8" fontId="8" fillId="0" borderId="4" xfId="0" applyNumberFormat="1" applyFont="1" applyFill="1" applyBorder="1" applyAlignment="1">
      <alignment horizontal="center" vertical="center"/>
    </xf>
    <xf numFmtId="0" fontId="10" fillId="0" borderId="0" xfId="3" applyFont="1" applyFill="1">
      <alignment horizontal="left" vertical="top"/>
    </xf>
    <xf numFmtId="14" fontId="9" fillId="0" borderId="0" xfId="5" applyNumberFormat="1" applyFont="1" applyFill="1">
      <alignment vertical="top"/>
    </xf>
    <xf numFmtId="176" fontId="9" fillId="0" borderId="0" xfId="5" applyNumberFormat="1" applyFont="1" applyFill="1" applyAlignment="1">
      <alignment horizontal="left" vertical="top"/>
    </xf>
    <xf numFmtId="0" fontId="9" fillId="0" borderId="0" xfId="5" applyNumberFormat="1" applyFont="1" applyFill="1" applyAlignment="1">
      <alignment horizontal="center" vertical="top"/>
    </xf>
    <xf numFmtId="14" fontId="8" fillId="0" borderId="5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58" fontId="8" fillId="0" borderId="1" xfId="0" applyNumberFormat="1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8" xfId="0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8" fontId="8" fillId="0" borderId="0" xfId="0" applyNumberFormat="1" applyFont="1" applyFill="1" applyAlignment="1">
      <alignment horizontal="left" vertical="center"/>
    </xf>
    <xf numFmtId="8" fontId="9" fillId="0" borderId="0" xfId="0" applyNumberFormat="1" applyFont="1" applyFill="1" applyAlignment="1">
      <alignment horizontal="left" vertical="center"/>
    </xf>
    <xf numFmtId="8" fontId="8" fillId="0" borderId="6" xfId="0" applyNumberFormat="1" applyFont="1" applyFill="1" applyBorder="1" applyAlignment="1">
      <alignment horizontal="left" vertical="center"/>
    </xf>
    <xf numFmtId="8" fontId="8" fillId="0" borderId="1" xfId="0" applyNumberFormat="1" applyFont="1" applyFill="1" applyBorder="1" applyAlignment="1">
      <alignment horizontal="left" vertical="center"/>
    </xf>
    <xf numFmtId="8" fontId="8" fillId="0" borderId="8" xfId="0" applyNumberFormat="1" applyFont="1" applyFill="1" applyBorder="1" applyAlignment="1">
      <alignment horizontal="left" vertical="center"/>
    </xf>
    <xf numFmtId="8" fontId="8" fillId="0" borderId="0" xfId="0" applyNumberFormat="1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left" vertical="center" wrapText="1"/>
    </xf>
    <xf numFmtId="58" fontId="8" fillId="0" borderId="0" xfId="0" applyNumberFormat="1" applyFont="1" applyFill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8" fontId="12" fillId="0" borderId="1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58" fontId="8" fillId="3" borderId="5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left" vertical="center"/>
    </xf>
    <xf numFmtId="8" fontId="8" fillId="3" borderId="1" xfId="0" applyNumberFormat="1" applyFont="1" applyFill="1" applyBorder="1" applyAlignment="1">
      <alignment horizontal="left" vertical="center"/>
    </xf>
    <xf numFmtId="8" fontId="8" fillId="3" borderId="6" xfId="0" applyNumberFormat="1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 wrapText="1"/>
    </xf>
    <xf numFmtId="0" fontId="8" fillId="3" borderId="1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8" fillId="3" borderId="6" xfId="0" applyNumberFormat="1" applyFont="1" applyFill="1" applyBorder="1" applyAlignment="1">
      <alignment horizontal="left" vertical="center"/>
    </xf>
    <xf numFmtId="58" fontId="8" fillId="3" borderId="5" xfId="0" applyNumberFormat="1" applyFont="1" applyFill="1" applyBorder="1" applyAlignment="1">
      <alignment horizontal="left" vertical="center" wrapText="1"/>
    </xf>
    <xf numFmtId="0" fontId="12" fillId="3" borderId="6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/>
    </xf>
  </cellXfs>
  <cellStyles count="6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常规" xfId="0" builtinId="0" customBuiltin="1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family val="2"/>
        <charset val="13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family val="2"/>
        <charset val="13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family val="2"/>
        <charset val="13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family val="2"/>
        <charset val="134"/>
        <scheme val="none"/>
      </font>
      <numFmt numFmtId="12" formatCode="&quot;¥&quot;#,##0.00_);[Red]\(&quot;¥&quot;#,##0.00\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family val="2"/>
        <charset val="134"/>
        <scheme val="none"/>
      </font>
      <numFmt numFmtId="12" formatCode="&quot;¥&quot;#,##0.00_);[Red]\(&quot;¥&quot;#,##0.00\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family val="2"/>
        <charset val="13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family val="2"/>
        <charset val="13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family val="2"/>
        <charset val="13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family val="2"/>
        <charset val="13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color theme="4"/>
        <name val="微软雅黑"/>
        <charset val="134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charset val="134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4"/>
        <name val="微软雅黑"/>
        <charset val="134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charset val="134"/>
        <scheme val="none"/>
      </font>
      <numFmt numFmtId="12" formatCode="&quot;¥&quot;#,##0.00_);[Red]\(&quot;¥&quot;#,##0.00\)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4"/>
        <name val="微软雅黑"/>
        <charset val="134"/>
        <scheme val="none"/>
      </font>
      <numFmt numFmtId="12" formatCode="&quot;¥&quot;#,##0.00_);[Red]\(&quot;¥&quot;#,##0.00\)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charset val="134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4"/>
        <name val="微软雅黑"/>
        <charset val="134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4"/>
        <name val="微软雅黑"/>
        <charset val="134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color theme="4"/>
        <name val="微软雅黑"/>
        <charset val="134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 val="0"/>
        <strike val="0"/>
        <outline val="0"/>
        <shadow val="0"/>
        <u val="none"/>
        <vertAlign val="baseline"/>
        <sz val="10"/>
        <color theme="4"/>
        <name val="微软雅黑"/>
        <charset val="134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4"/>
        <name val="微软雅黑"/>
        <charset val="134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微软雅黑"/>
        <charset val="134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thick">
          <color theme="6"/>
        </top>
        <bottom/>
        <vertical/>
        <horizontal/>
      </border>
    </dxf>
    <dxf>
      <font>
        <b val="0"/>
        <i val="0"/>
        <color theme="4"/>
      </font>
      <fill>
        <patternFill patternType="none">
          <fgColor indexed="64"/>
          <bgColor auto="1"/>
        </patternFill>
      </fill>
      <border>
        <left/>
        <right/>
        <top/>
        <bottom style="thick">
          <color theme="6"/>
        </bottom>
        <vertical/>
        <horizontal/>
      </border>
    </dxf>
    <dxf>
      <font>
        <b val="0"/>
        <i val="0"/>
        <color theme="4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Travel Expenses" defaultPivotStyle="PivotStyleLight16">
    <tableStyle name="Travel Expenses" pivot="0" count="3" xr9:uid="{00000000-0011-0000-FFFF-FFFF00000000}">
      <tableStyleElement type="wholeTable" dxfId="26"/>
      <tableStyleElement type="headerRow" dxfId="25"/>
      <tableStyleElement type="totalRow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Data357342" displayName="Data357342" ref="B4:J61" totalsRowCount="1" headerRowDxfId="23" dataDxfId="21" totalsRowDxfId="19" headerRowBorderDxfId="22" tableBorderDxfId="20" totalsRowBorderDxfId="18">
  <autoFilter ref="B4:J60" xr:uid="{00000000-0009-0000-0100-000001000000}"/>
  <tableColumns count="9">
    <tableColumn id="1" xr3:uid="{00000000-0010-0000-0100-000001000000}" name="时间" totalsRowLabel="总计" dataDxfId="17" totalsRowDxfId="8"/>
    <tableColumn id="2" xr3:uid="{00000000-0010-0000-0100-000002000000}" name="名称" dataDxfId="16" totalsRowDxfId="7"/>
    <tableColumn id="3" xr3:uid="{00000000-0010-0000-0100-000003000000}" name="描述" dataDxfId="15" totalsRowDxfId="6"/>
    <tableColumn id="8" xr3:uid="{A3FAFED0-94CC-2C4A-81A5-06E3DF73D5B9}" name="数量" dataDxfId="14" totalsRowDxfId="5"/>
    <tableColumn id="4" xr3:uid="{00000000-0010-0000-0100-000004000000}" name="单价" totalsRowFunction="sum" dataDxfId="13" totalsRowDxfId="4"/>
    <tableColumn id="6" xr3:uid="{00000000-0010-0000-0100-000006000000}" name="合计" totalsRowFunction="custom" dataDxfId="12" totalsRowDxfId="3">
      <calculatedColumnFormula>Data357342[[#This Row],[数量]]*Data357342[[#This Row],[单价]]</calculatedColumnFormula>
      <totalsRowFormula>SUM(G5:G60)</totalsRowFormula>
    </tableColumn>
    <tableColumn id="5" xr3:uid="{00000000-0010-0000-0100-000005000000}" name="发票" dataDxfId="11" totalsRowDxfId="2"/>
    <tableColumn id="9" xr3:uid="{A64D52A4-CE46-C34A-8F51-15EB5E0E0B74}" name="支付方式" dataDxfId="10" totalsRowDxfId="1"/>
    <tableColumn id="7" xr3:uid="{00000000-0010-0000-0100-000007000000}" name="备注" dataDxfId="9" totalsRowDxfId="0"/>
  </tableColumns>
  <tableStyleInfo name="Travel Expense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Travel Expense Tracker">
      <a:dk1>
        <a:sysClr val="windowText" lastClr="000000"/>
      </a:dk1>
      <a:lt1>
        <a:sysClr val="window" lastClr="FFFFFF"/>
      </a:lt1>
      <a:dk2>
        <a:srgbClr val="011214"/>
      </a:dk2>
      <a:lt2>
        <a:srgbClr val="F4FBF9"/>
      </a:lt2>
      <a:accent1>
        <a:srgbClr val="05464F"/>
      </a:accent1>
      <a:accent2>
        <a:srgbClr val="2A7A79"/>
      </a:accent2>
      <a:accent3>
        <a:srgbClr val="74C8B9"/>
      </a:accent3>
      <a:accent4>
        <a:srgbClr val="BB656A"/>
      </a:accent4>
      <a:accent5>
        <a:srgbClr val="C5AA74"/>
      </a:accent5>
      <a:accent6>
        <a:srgbClr val="88709D"/>
      </a:accent6>
      <a:hlink>
        <a:srgbClr val="6EC8DF"/>
      </a:hlink>
      <a:folHlink>
        <a:srgbClr val="88709D"/>
      </a:folHlink>
    </a:clrScheme>
    <a:fontScheme name="Travel Expense Tracker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2"/>
  <sheetViews>
    <sheetView tabSelected="1" zoomScale="111" workbookViewId="0">
      <selection activeCell="C65" sqref="C65"/>
    </sheetView>
  </sheetViews>
  <sheetFormatPr baseColWidth="10" defaultColWidth="9.1640625" defaultRowHeight="22" customHeight="1"/>
  <cols>
    <col min="1" max="1" width="12.5" style="1" customWidth="1"/>
    <col min="2" max="2" width="11.5" style="17" customWidth="1"/>
    <col min="3" max="3" width="18.33203125" style="18" customWidth="1"/>
    <col min="4" max="4" width="35" style="18" customWidth="1"/>
    <col min="5" max="5" width="8" style="24" customWidth="1"/>
    <col min="6" max="6" width="15.5" style="41" customWidth="1"/>
    <col min="7" max="7" width="19.1640625" style="41" customWidth="1"/>
    <col min="8" max="8" width="16.5" style="5" customWidth="1"/>
    <col min="9" max="9" width="10.1640625" style="10" customWidth="1"/>
    <col min="10" max="10" width="13.5" style="5" customWidth="1"/>
    <col min="11" max="16384" width="9.1640625" style="5"/>
  </cols>
  <sheetData>
    <row r="1" spans="1:10" s="2" customFormat="1" ht="22" customHeight="1">
      <c r="A1" s="1"/>
      <c r="B1" s="27"/>
      <c r="C1" s="1"/>
      <c r="D1" s="1"/>
      <c r="E1" s="19"/>
      <c r="F1" s="41"/>
      <c r="G1" s="42" t="s">
        <v>13</v>
      </c>
      <c r="H1" s="41">
        <v>16340</v>
      </c>
      <c r="I1" s="3"/>
    </row>
    <row r="2" spans="1:10" s="2" customFormat="1" ht="22" customHeight="1">
      <c r="A2" s="1"/>
      <c r="B2" s="4" t="s">
        <v>11</v>
      </c>
      <c r="C2" s="1"/>
      <c r="D2" s="4" t="s">
        <v>99</v>
      </c>
      <c r="E2" s="20" t="s">
        <v>0</v>
      </c>
      <c r="F2" s="48">
        <v>44718</v>
      </c>
      <c r="G2" s="41"/>
      <c r="I2" s="3"/>
    </row>
    <row r="3" spans="1:10" s="2" customFormat="1" ht="17" customHeight="1">
      <c r="A3" s="1"/>
      <c r="B3" s="28" t="s">
        <v>3</v>
      </c>
      <c r="C3" s="1"/>
      <c r="D3" s="29"/>
      <c r="E3" s="30"/>
      <c r="F3" s="41"/>
      <c r="G3" s="41"/>
      <c r="I3" s="3"/>
    </row>
    <row r="4" spans="1:10" ht="22" customHeight="1">
      <c r="A4" s="12" t="s">
        <v>90</v>
      </c>
      <c r="B4" s="6" t="s">
        <v>4</v>
      </c>
      <c r="C4" s="7" t="s">
        <v>12</v>
      </c>
      <c r="D4" s="7" t="s">
        <v>2</v>
      </c>
      <c r="E4" s="21" t="s">
        <v>9</v>
      </c>
      <c r="F4" s="25" t="s">
        <v>8</v>
      </c>
      <c r="G4" s="26" t="s">
        <v>7</v>
      </c>
      <c r="H4" s="8" t="s">
        <v>5</v>
      </c>
      <c r="I4" s="8" t="s">
        <v>10</v>
      </c>
      <c r="J4" s="9" t="s">
        <v>6</v>
      </c>
    </row>
    <row r="5" spans="1:10" ht="22" customHeight="1">
      <c r="A5" s="12">
        <v>1</v>
      </c>
      <c r="B5" s="11"/>
      <c r="C5" s="12" t="s">
        <v>18</v>
      </c>
      <c r="D5" s="12" t="s">
        <v>19</v>
      </c>
      <c r="E5" s="23">
        <v>1</v>
      </c>
      <c r="F5" s="43">
        <v>1980</v>
      </c>
      <c r="G5" s="43">
        <f>Data357342[[#This Row],[数量]]*Data357342[[#This Row],[单价]]</f>
        <v>1980</v>
      </c>
      <c r="H5" s="13" t="s">
        <v>15</v>
      </c>
      <c r="I5" s="13"/>
      <c r="J5" s="12"/>
    </row>
    <row r="6" spans="1:10" ht="22" customHeight="1">
      <c r="A6" s="12">
        <v>2</v>
      </c>
      <c r="B6" s="11"/>
      <c r="C6" s="12" t="s">
        <v>45</v>
      </c>
      <c r="D6" s="12"/>
      <c r="E6" s="12">
        <v>1</v>
      </c>
      <c r="F6" s="43">
        <v>1000</v>
      </c>
      <c r="G6" s="43">
        <f>Data357342[[#This Row],[数量]]*Data357342[[#This Row],[单价]]</f>
        <v>1000</v>
      </c>
      <c r="H6" s="13" t="s">
        <v>35</v>
      </c>
      <c r="I6" s="13"/>
      <c r="J6" s="12"/>
    </row>
    <row r="7" spans="1:10" ht="22" customHeight="1">
      <c r="A7" s="49" t="s">
        <v>104</v>
      </c>
      <c r="B7" s="11"/>
      <c r="C7" s="12" t="s">
        <v>17</v>
      </c>
      <c r="D7" s="12" t="s">
        <v>16</v>
      </c>
      <c r="E7" s="22">
        <v>1</v>
      </c>
      <c r="F7" s="44">
        <v>420</v>
      </c>
      <c r="G7" s="43">
        <f>Data357342[[#This Row],[数量]]*Data357342[[#This Row],[单价]]</f>
        <v>420</v>
      </c>
      <c r="H7" s="13" t="s">
        <v>15</v>
      </c>
      <c r="I7" s="13" t="s">
        <v>14</v>
      </c>
      <c r="J7" s="12"/>
    </row>
    <row r="8" spans="1:10" ht="22" customHeight="1">
      <c r="A8" s="49"/>
      <c r="B8" s="14"/>
      <c r="C8" s="12" t="s">
        <v>17</v>
      </c>
      <c r="D8" s="12" t="s">
        <v>79</v>
      </c>
      <c r="E8" s="22">
        <v>1</v>
      </c>
      <c r="F8" s="44">
        <v>150</v>
      </c>
      <c r="G8" s="43">
        <f>Data357342[[#This Row],[数量]]*Data357342[[#This Row],[单价]]</f>
        <v>150</v>
      </c>
      <c r="H8" s="13" t="s">
        <v>15</v>
      </c>
      <c r="I8" s="13" t="s">
        <v>14</v>
      </c>
      <c r="J8" s="12"/>
    </row>
    <row r="9" spans="1:10" ht="22" customHeight="1">
      <c r="A9" s="49"/>
      <c r="B9" s="11">
        <v>5.24</v>
      </c>
      <c r="C9" s="12" t="s">
        <v>17</v>
      </c>
      <c r="D9" s="12" t="s">
        <v>80</v>
      </c>
      <c r="E9" s="12">
        <v>1</v>
      </c>
      <c r="F9" s="44">
        <v>300</v>
      </c>
      <c r="G9" s="43">
        <f>Data357342[[#This Row],[数量]]*Data357342[[#This Row],[单价]]</f>
        <v>300</v>
      </c>
      <c r="H9" s="13" t="s">
        <v>15</v>
      </c>
      <c r="I9" s="13"/>
      <c r="J9" s="12"/>
    </row>
    <row r="10" spans="1:10" ht="22" customHeight="1">
      <c r="A10" s="49"/>
      <c r="B10" s="14">
        <v>44710</v>
      </c>
      <c r="C10" s="12" t="s">
        <v>25</v>
      </c>
      <c r="D10" s="12"/>
      <c r="E10" s="23">
        <v>1</v>
      </c>
      <c r="F10" s="43">
        <v>8</v>
      </c>
      <c r="G10" s="43">
        <f>Data357342[[#This Row],[数量]]*Data357342[[#This Row],[单价]]</f>
        <v>8</v>
      </c>
      <c r="H10" s="13" t="s">
        <v>31</v>
      </c>
      <c r="I10" s="13"/>
      <c r="J10" s="12"/>
    </row>
    <row r="11" spans="1:10" ht="22" customHeight="1">
      <c r="A11" s="49"/>
      <c r="B11" s="14">
        <v>44709</v>
      </c>
      <c r="C11" s="12" t="s">
        <v>24</v>
      </c>
      <c r="D11" s="12"/>
      <c r="E11" s="23">
        <v>1</v>
      </c>
      <c r="F11" s="43">
        <v>40</v>
      </c>
      <c r="G11" s="43">
        <f>Data357342[[#This Row],[数量]]*Data357342[[#This Row],[单价]]</f>
        <v>40</v>
      </c>
      <c r="H11" s="13" t="s">
        <v>22</v>
      </c>
      <c r="I11" s="13"/>
      <c r="J11" s="12"/>
    </row>
    <row r="12" spans="1:10" ht="22" customHeight="1">
      <c r="A12" s="49"/>
      <c r="B12" s="31" t="s">
        <v>100</v>
      </c>
      <c r="C12" s="12" t="s">
        <v>68</v>
      </c>
      <c r="D12" s="12" t="s">
        <v>69</v>
      </c>
      <c r="E12" s="12">
        <v>1</v>
      </c>
      <c r="F12" s="44">
        <v>20</v>
      </c>
      <c r="G12" s="43">
        <f>Data357342[[#This Row],[数量]]*Data357342[[#This Row],[单价]]</f>
        <v>20</v>
      </c>
      <c r="H12" s="13" t="s">
        <v>22</v>
      </c>
      <c r="I12" s="13"/>
      <c r="J12" s="12"/>
    </row>
    <row r="13" spans="1:10" ht="22" customHeight="1">
      <c r="A13" s="49"/>
      <c r="B13" s="32">
        <v>6.1</v>
      </c>
      <c r="C13" s="12" t="s">
        <v>68</v>
      </c>
      <c r="D13" s="12" t="s">
        <v>70</v>
      </c>
      <c r="E13" s="12">
        <v>1</v>
      </c>
      <c r="F13" s="44">
        <v>20</v>
      </c>
      <c r="G13" s="43">
        <f>Data357342[[#This Row],[数量]]*Data357342[[#This Row],[单价]]</f>
        <v>20</v>
      </c>
      <c r="H13" s="13" t="s">
        <v>22</v>
      </c>
      <c r="I13" s="13"/>
      <c r="J13" s="12"/>
    </row>
    <row r="14" spans="1:10" ht="22" customHeight="1">
      <c r="A14" s="49"/>
      <c r="B14" s="32">
        <v>6.2</v>
      </c>
      <c r="C14" s="12" t="s">
        <v>68</v>
      </c>
      <c r="D14" s="12" t="s">
        <v>73</v>
      </c>
      <c r="E14" s="12">
        <v>1</v>
      </c>
      <c r="F14" s="44">
        <v>26</v>
      </c>
      <c r="G14" s="43">
        <f>Data357342[[#This Row],[数量]]*Data357342[[#This Row],[单价]]</f>
        <v>26</v>
      </c>
      <c r="H14" s="13" t="s">
        <v>31</v>
      </c>
      <c r="I14" s="13"/>
      <c r="J14" s="12"/>
    </row>
    <row r="15" spans="1:10" ht="22" customHeight="1">
      <c r="A15" s="50" t="s">
        <v>105</v>
      </c>
      <c r="B15" s="11"/>
      <c r="C15" s="12" t="s">
        <v>60</v>
      </c>
      <c r="D15" s="12" t="s">
        <v>61</v>
      </c>
      <c r="E15" s="12">
        <v>1</v>
      </c>
      <c r="F15" s="44">
        <v>78</v>
      </c>
      <c r="G15" s="43">
        <f>Data357342[[#This Row],[数量]]*Data357342[[#This Row],[单价]]</f>
        <v>78</v>
      </c>
      <c r="H15" s="13" t="s">
        <v>91</v>
      </c>
      <c r="I15" s="13"/>
      <c r="J15" s="12"/>
    </row>
    <row r="16" spans="1:10" ht="22" customHeight="1">
      <c r="A16" s="50"/>
      <c r="B16" s="32"/>
      <c r="C16" s="12" t="s">
        <v>83</v>
      </c>
      <c r="D16" s="12" t="s">
        <v>81</v>
      </c>
      <c r="E16" s="12">
        <v>1</v>
      </c>
      <c r="F16" s="44">
        <v>63</v>
      </c>
      <c r="G16" s="43">
        <f>Data357342[[#This Row],[数量]]*Data357342[[#This Row],[单价]]</f>
        <v>63</v>
      </c>
      <c r="H16" s="13" t="s">
        <v>15</v>
      </c>
      <c r="I16" s="13"/>
      <c r="J16" s="12"/>
    </row>
    <row r="17" spans="1:10" ht="22" customHeight="1">
      <c r="A17" s="50"/>
      <c r="B17" s="32"/>
      <c r="C17" s="12" t="s">
        <v>84</v>
      </c>
      <c r="D17" s="12" t="s">
        <v>85</v>
      </c>
      <c r="E17" s="12">
        <v>1</v>
      </c>
      <c r="F17" s="44">
        <v>25.32</v>
      </c>
      <c r="G17" s="43">
        <f>Data357342[[#This Row],[数量]]*Data357342[[#This Row],[单价]]</f>
        <v>25.32</v>
      </c>
      <c r="H17" s="13" t="s">
        <v>15</v>
      </c>
      <c r="I17" s="13"/>
      <c r="J17" s="12"/>
    </row>
    <row r="18" spans="1:10" ht="22" customHeight="1">
      <c r="A18" s="50"/>
      <c r="B18" s="32"/>
      <c r="C18" s="12" t="s">
        <v>83</v>
      </c>
      <c r="D18" s="12" t="s">
        <v>86</v>
      </c>
      <c r="E18" s="12">
        <v>1</v>
      </c>
      <c r="F18" s="44">
        <v>43</v>
      </c>
      <c r="G18" s="43">
        <f>Data357342[[#This Row],[数量]]*Data357342[[#This Row],[单价]]</f>
        <v>43</v>
      </c>
      <c r="H18" s="13" t="s">
        <v>15</v>
      </c>
      <c r="I18" s="13"/>
      <c r="J18" s="12"/>
    </row>
    <row r="19" spans="1:10" ht="22" customHeight="1">
      <c r="A19" s="50"/>
      <c r="B19" s="32"/>
      <c r="C19" s="12" t="s">
        <v>83</v>
      </c>
      <c r="D19" s="12" t="s">
        <v>87</v>
      </c>
      <c r="E19" s="12">
        <v>1</v>
      </c>
      <c r="F19" s="44">
        <v>80</v>
      </c>
      <c r="G19" s="43">
        <f>Data357342[[#This Row],[数量]]*Data357342[[#This Row],[单价]]</f>
        <v>80</v>
      </c>
      <c r="H19" s="13" t="s">
        <v>15</v>
      </c>
      <c r="I19" s="13"/>
      <c r="J19" s="12"/>
    </row>
    <row r="20" spans="1:10" ht="22" customHeight="1">
      <c r="A20" s="50"/>
      <c r="B20" s="14"/>
      <c r="C20" s="12" t="s">
        <v>88</v>
      </c>
      <c r="D20" s="12" t="s">
        <v>89</v>
      </c>
      <c r="E20" s="22">
        <v>1</v>
      </c>
      <c r="F20" s="44">
        <v>80.2</v>
      </c>
      <c r="G20" s="43">
        <f>Data357342[[#This Row],[数量]]*Data357342[[#This Row],[单价]]</f>
        <v>80.2</v>
      </c>
      <c r="H20" s="13" t="s">
        <v>15</v>
      </c>
      <c r="I20" s="13"/>
      <c r="J20" s="12"/>
    </row>
    <row r="21" spans="1:10" ht="22" customHeight="1">
      <c r="A21" s="50"/>
      <c r="B21" s="14"/>
      <c r="C21" s="12" t="s">
        <v>59</v>
      </c>
      <c r="D21" s="12" t="s">
        <v>82</v>
      </c>
      <c r="E21" s="12">
        <v>1</v>
      </c>
      <c r="F21" s="44">
        <v>56</v>
      </c>
      <c r="G21" s="43">
        <f>Data357342[[#This Row],[数量]]*Data357342[[#This Row],[单价]]</f>
        <v>56</v>
      </c>
      <c r="H21" s="13" t="s">
        <v>35</v>
      </c>
      <c r="I21" s="13"/>
      <c r="J21" s="12"/>
    </row>
    <row r="22" spans="1:10" ht="22" customHeight="1">
      <c r="A22" s="52" t="s">
        <v>106</v>
      </c>
      <c r="B22" s="53">
        <v>44725</v>
      </c>
      <c r="C22" s="54" t="s">
        <v>29</v>
      </c>
      <c r="D22" s="52" t="s">
        <v>30</v>
      </c>
      <c r="E22" s="55">
        <v>1</v>
      </c>
      <c r="F22" s="56">
        <v>240.3</v>
      </c>
      <c r="G22" s="57">
        <f>Data357342[[#This Row],[数量]]*Data357342[[#This Row],[单价]]</f>
        <v>240.3</v>
      </c>
      <c r="H22" s="58" t="s">
        <v>15</v>
      </c>
      <c r="I22" s="58"/>
      <c r="J22" s="58"/>
    </row>
    <row r="23" spans="1:10" ht="22" customHeight="1">
      <c r="A23" s="50" t="s">
        <v>107</v>
      </c>
      <c r="B23" s="12"/>
      <c r="C23" s="12" t="s">
        <v>58</v>
      </c>
      <c r="D23" s="12"/>
      <c r="E23" s="12">
        <v>1</v>
      </c>
      <c r="F23" s="44">
        <v>282</v>
      </c>
      <c r="G23" s="43">
        <f>Data357342[[#This Row],[数量]]*Data357342[[#This Row],[单价]]</f>
        <v>282</v>
      </c>
      <c r="H23" s="13" t="s">
        <v>35</v>
      </c>
      <c r="I23" s="13"/>
      <c r="J23" s="12"/>
    </row>
    <row r="24" spans="1:10" ht="22" customHeight="1">
      <c r="A24" s="50"/>
      <c r="B24" s="33">
        <v>44709</v>
      </c>
      <c r="C24" s="12" t="s">
        <v>50</v>
      </c>
      <c r="D24" s="12" t="s">
        <v>51</v>
      </c>
      <c r="E24" s="12">
        <v>1</v>
      </c>
      <c r="F24" s="51">
        <v>100</v>
      </c>
      <c r="G24" s="43">
        <f>Data357342[[#This Row],[数量]]*Data357342[[#This Row],[单价]]</f>
        <v>100</v>
      </c>
      <c r="H24" s="13" t="s">
        <v>35</v>
      </c>
      <c r="I24" s="13"/>
      <c r="J24" s="12"/>
    </row>
    <row r="25" spans="1:10" ht="22" customHeight="1">
      <c r="A25" s="50" t="s">
        <v>108</v>
      </c>
      <c r="B25" s="33"/>
      <c r="C25" s="12" t="s">
        <v>37</v>
      </c>
      <c r="D25" s="12"/>
      <c r="E25" s="12">
        <v>1</v>
      </c>
      <c r="F25" s="44">
        <v>820</v>
      </c>
      <c r="G25" s="43">
        <f>Data357342[[#This Row],[数量]]*Data357342[[#This Row],[单价]]</f>
        <v>820</v>
      </c>
      <c r="H25" s="13" t="s">
        <v>35</v>
      </c>
      <c r="I25" s="13" t="s">
        <v>36</v>
      </c>
      <c r="J25" s="12"/>
    </row>
    <row r="26" spans="1:10" ht="22" customHeight="1">
      <c r="A26" s="50"/>
      <c r="B26" s="33">
        <v>44693</v>
      </c>
      <c r="C26" s="12" t="s">
        <v>34</v>
      </c>
      <c r="D26" s="12"/>
      <c r="E26" s="12">
        <v>1</v>
      </c>
      <c r="F26" s="44">
        <v>15</v>
      </c>
      <c r="G26" s="43">
        <f>Data357342[[#This Row],[数量]]*Data357342[[#This Row],[单价]]</f>
        <v>15</v>
      </c>
      <c r="H26" s="47" t="s">
        <v>103</v>
      </c>
      <c r="I26" s="13" t="s">
        <v>36</v>
      </c>
      <c r="J26" s="12"/>
    </row>
    <row r="27" spans="1:10" ht="22" customHeight="1">
      <c r="A27" s="12">
        <v>8</v>
      </c>
      <c r="B27" s="33">
        <v>44705</v>
      </c>
      <c r="C27" s="12" t="s">
        <v>43</v>
      </c>
      <c r="D27" s="12"/>
      <c r="E27" s="12">
        <v>1</v>
      </c>
      <c r="F27" s="43">
        <v>300</v>
      </c>
      <c r="G27" s="43">
        <f>Data357342[[#This Row],[数量]]*Data357342[[#This Row],[单价]]</f>
        <v>300</v>
      </c>
      <c r="H27" s="47" t="s">
        <v>26</v>
      </c>
      <c r="I27" s="13"/>
      <c r="J27" s="12"/>
    </row>
    <row r="28" spans="1:10" ht="22" customHeight="1">
      <c r="A28" s="50" t="s">
        <v>109</v>
      </c>
      <c r="B28" s="14">
        <v>44706</v>
      </c>
      <c r="C28" s="12" t="s">
        <v>20</v>
      </c>
      <c r="D28" s="12" t="s">
        <v>21</v>
      </c>
      <c r="E28" s="23">
        <v>1</v>
      </c>
      <c r="F28" s="43">
        <v>60</v>
      </c>
      <c r="G28" s="43">
        <f>Data357342[[#This Row],[数量]]*Data357342[[#This Row],[单价]]</f>
        <v>60</v>
      </c>
      <c r="H28" s="13" t="s">
        <v>22</v>
      </c>
      <c r="I28" s="13"/>
      <c r="J28" s="12"/>
    </row>
    <row r="29" spans="1:10" ht="23" customHeight="1">
      <c r="A29" s="50"/>
      <c r="B29" s="11"/>
      <c r="C29" s="12" t="s">
        <v>33</v>
      </c>
      <c r="D29" s="12"/>
      <c r="E29" s="22">
        <v>1</v>
      </c>
      <c r="F29" s="44">
        <v>33.1</v>
      </c>
      <c r="G29" s="43">
        <f>Data357342[[#This Row],[数量]]*Data357342[[#This Row],[单价]]</f>
        <v>33.1</v>
      </c>
      <c r="H29" s="13" t="s">
        <v>26</v>
      </c>
      <c r="I29" s="13"/>
      <c r="J29" s="12"/>
    </row>
    <row r="30" spans="1:10" ht="22" customHeight="1">
      <c r="A30" s="50"/>
      <c r="B30" s="14">
        <v>44697</v>
      </c>
      <c r="C30" s="11" t="s">
        <v>38</v>
      </c>
      <c r="D30" s="12" t="s">
        <v>39</v>
      </c>
      <c r="E30" s="12">
        <v>1</v>
      </c>
      <c r="F30" s="44">
        <v>163</v>
      </c>
      <c r="G30" s="43">
        <f>Data357342[[#This Row],[数量]]*Data357342[[#This Row],[单价]]</f>
        <v>163</v>
      </c>
      <c r="H30" s="47" t="s">
        <v>26</v>
      </c>
      <c r="I30" s="13"/>
      <c r="J30" s="12"/>
    </row>
    <row r="31" spans="1:10" ht="22" customHeight="1">
      <c r="A31" s="50"/>
      <c r="B31" s="11"/>
      <c r="C31" s="12" t="s">
        <v>42</v>
      </c>
      <c r="D31" s="12"/>
      <c r="E31" s="12">
        <v>1</v>
      </c>
      <c r="F31" s="43">
        <v>153.41</v>
      </c>
      <c r="G31" s="43">
        <f>Data357342[[#This Row],[数量]]*Data357342[[#This Row],[单价]]</f>
        <v>153.41</v>
      </c>
      <c r="H31" s="47" t="s">
        <v>26</v>
      </c>
      <c r="I31" s="13"/>
      <c r="J31" s="12"/>
    </row>
    <row r="32" spans="1:10" ht="22" customHeight="1">
      <c r="A32" s="50"/>
      <c r="B32" s="14">
        <v>44712</v>
      </c>
      <c r="C32" s="15" t="s">
        <v>53</v>
      </c>
      <c r="D32" s="12" t="s">
        <v>54</v>
      </c>
      <c r="E32" s="12">
        <v>1</v>
      </c>
      <c r="F32" s="44">
        <v>60</v>
      </c>
      <c r="G32" s="43">
        <f>Data357342[[#This Row],[数量]]*Data357342[[#This Row],[单价]]</f>
        <v>60</v>
      </c>
      <c r="H32" s="47" t="s">
        <v>26</v>
      </c>
      <c r="I32" s="13"/>
      <c r="J32" s="12"/>
    </row>
    <row r="33" spans="1:10" ht="22" customHeight="1">
      <c r="A33" s="50"/>
      <c r="B33" s="11">
        <v>5.24</v>
      </c>
      <c r="C33" s="12" t="s">
        <v>62</v>
      </c>
      <c r="D33" s="12" t="s">
        <v>63</v>
      </c>
      <c r="E33" s="12">
        <v>1</v>
      </c>
      <c r="F33" s="44">
        <v>52.9</v>
      </c>
      <c r="G33" s="43">
        <f>Data357342[[#This Row],[数量]]*Data357342[[#This Row],[单价]]</f>
        <v>52.9</v>
      </c>
      <c r="H33" s="13" t="s">
        <v>26</v>
      </c>
      <c r="I33" s="13"/>
      <c r="J33" s="12"/>
    </row>
    <row r="34" spans="1:10" ht="19" customHeight="1">
      <c r="A34" s="50"/>
      <c r="B34" s="11">
        <v>5.25</v>
      </c>
      <c r="C34" s="12" t="s">
        <v>62</v>
      </c>
      <c r="D34" s="12" t="s">
        <v>64</v>
      </c>
      <c r="E34" s="12">
        <v>1</v>
      </c>
      <c r="F34" s="44">
        <v>40.799999999999997</v>
      </c>
      <c r="G34" s="43">
        <f>Data357342[[#This Row],[数量]]*Data357342[[#This Row],[单价]]</f>
        <v>40.799999999999997</v>
      </c>
      <c r="H34" s="13" t="s">
        <v>26</v>
      </c>
      <c r="I34" s="13"/>
      <c r="J34" s="12"/>
    </row>
    <row r="35" spans="1:10" ht="21" customHeight="1">
      <c r="A35" s="50"/>
      <c r="B35" s="11">
        <v>5.25</v>
      </c>
      <c r="C35" s="12" t="s">
        <v>65</v>
      </c>
      <c r="D35" s="12" t="s">
        <v>66</v>
      </c>
      <c r="E35" s="12">
        <v>1</v>
      </c>
      <c r="F35" s="44">
        <v>106</v>
      </c>
      <c r="G35" s="43">
        <f>Data357342[[#This Row],[数量]]*Data357342[[#This Row],[单价]]</f>
        <v>106</v>
      </c>
      <c r="H35" s="13" t="s">
        <v>26</v>
      </c>
      <c r="I35" s="13"/>
      <c r="J35" s="12"/>
    </row>
    <row r="36" spans="1:10" ht="22" customHeight="1">
      <c r="A36" s="50"/>
      <c r="B36" s="11">
        <v>5.25</v>
      </c>
      <c r="C36" s="12" t="s">
        <v>65</v>
      </c>
      <c r="D36" s="12" t="s">
        <v>67</v>
      </c>
      <c r="E36" s="12">
        <v>1</v>
      </c>
      <c r="F36" s="44">
        <v>21.82</v>
      </c>
      <c r="G36" s="43">
        <f>Data357342[[#This Row],[数量]]*Data357342[[#This Row],[单价]]</f>
        <v>21.82</v>
      </c>
      <c r="H36" s="13" t="s">
        <v>26</v>
      </c>
      <c r="I36" s="13"/>
      <c r="J36" s="12"/>
    </row>
    <row r="37" spans="1:10" ht="22" customHeight="1">
      <c r="A37" s="50"/>
      <c r="B37" s="32">
        <v>6.1</v>
      </c>
      <c r="C37" s="12" t="s">
        <v>71</v>
      </c>
      <c r="D37" s="12" t="s">
        <v>72</v>
      </c>
      <c r="E37" s="12">
        <v>1</v>
      </c>
      <c r="F37" s="44">
        <v>47.8</v>
      </c>
      <c r="G37" s="43">
        <f>Data357342[[#This Row],[数量]]*Data357342[[#This Row],[单价]]</f>
        <v>47.8</v>
      </c>
      <c r="H37" s="13" t="s">
        <v>91</v>
      </c>
      <c r="I37" s="13"/>
      <c r="J37" s="12"/>
    </row>
    <row r="38" spans="1:10" ht="22" customHeight="1">
      <c r="A38" s="50"/>
      <c r="B38" s="16"/>
      <c r="C38" s="12" t="s">
        <v>46</v>
      </c>
      <c r="D38" s="12" t="s">
        <v>47</v>
      </c>
      <c r="E38" s="12">
        <v>1</v>
      </c>
      <c r="F38" s="43">
        <v>179</v>
      </c>
      <c r="G38" s="43">
        <f>Data357342[[#This Row],[数量]]*Data357342[[#This Row],[单价]]</f>
        <v>179</v>
      </c>
      <c r="H38" s="13" t="s">
        <v>35</v>
      </c>
      <c r="I38" s="13"/>
      <c r="J38" s="12"/>
    </row>
    <row r="39" spans="1:10" ht="22" customHeight="1">
      <c r="A39" s="50"/>
      <c r="B39" s="11" t="s">
        <v>32</v>
      </c>
      <c r="C39" s="12" t="s">
        <v>28</v>
      </c>
      <c r="D39" s="12"/>
      <c r="E39" s="22">
        <v>1</v>
      </c>
      <c r="F39" s="44">
        <v>34.200000000000003</v>
      </c>
      <c r="G39" s="43">
        <f>Data357342[[#This Row],[数量]]*Data357342[[#This Row],[单价]]</f>
        <v>34.200000000000003</v>
      </c>
      <c r="H39" s="13" t="s">
        <v>15</v>
      </c>
      <c r="I39" s="13"/>
      <c r="J39" s="12"/>
    </row>
    <row r="40" spans="1:10" ht="22" customHeight="1">
      <c r="A40" s="59" t="s">
        <v>110</v>
      </c>
      <c r="B40" s="60" t="s">
        <v>92</v>
      </c>
      <c r="C40" s="52" t="s">
        <v>27</v>
      </c>
      <c r="D40" s="52" t="s">
        <v>112</v>
      </c>
      <c r="E40" s="55">
        <v>1</v>
      </c>
      <c r="F40" s="56">
        <v>15.5</v>
      </c>
      <c r="G40" s="57">
        <f>Data357342[[#This Row],[数量]]*Data357342[[#This Row],[单价]]</f>
        <v>15.5</v>
      </c>
      <c r="H40" s="58" t="s">
        <v>15</v>
      </c>
      <c r="I40" s="58"/>
      <c r="J40" s="52"/>
    </row>
    <row r="41" spans="1:10" ht="22" customHeight="1">
      <c r="A41" s="61"/>
      <c r="B41" s="60" t="s">
        <v>92</v>
      </c>
      <c r="C41" s="52" t="s">
        <v>27</v>
      </c>
      <c r="D41" s="52" t="s">
        <v>113</v>
      </c>
      <c r="E41" s="55">
        <v>1</v>
      </c>
      <c r="F41" s="56">
        <v>14</v>
      </c>
      <c r="G41" s="57">
        <f>Data357342[[#This Row],[数量]]*Data357342[[#This Row],[单价]]</f>
        <v>14</v>
      </c>
      <c r="H41" s="58" t="s">
        <v>15</v>
      </c>
      <c r="I41" s="58"/>
      <c r="J41" s="52"/>
    </row>
    <row r="42" spans="1:10" ht="22" customHeight="1">
      <c r="A42" s="61"/>
      <c r="B42" s="62" t="s">
        <v>93</v>
      </c>
      <c r="C42" s="52" t="s">
        <v>27</v>
      </c>
      <c r="D42" s="52" t="s">
        <v>23</v>
      </c>
      <c r="E42" s="63">
        <v>1</v>
      </c>
      <c r="F42" s="56">
        <v>12</v>
      </c>
      <c r="G42" s="57">
        <f>Data357342[[#This Row],[数量]]*Data357342[[#This Row],[单价]]</f>
        <v>12</v>
      </c>
      <c r="H42" s="58" t="s">
        <v>15</v>
      </c>
      <c r="I42" s="58"/>
      <c r="J42" s="52"/>
    </row>
    <row r="43" spans="1:10" ht="22" customHeight="1">
      <c r="A43" s="61"/>
      <c r="B43" s="60" t="s">
        <v>94</v>
      </c>
      <c r="C43" s="52" t="s">
        <v>27</v>
      </c>
      <c r="D43" s="52" t="s">
        <v>23</v>
      </c>
      <c r="E43" s="63">
        <v>1</v>
      </c>
      <c r="F43" s="57">
        <v>13.5</v>
      </c>
      <c r="G43" s="57">
        <f>Data357342[[#This Row],[数量]]*Data357342[[#This Row],[单价]]</f>
        <v>13.5</v>
      </c>
      <c r="H43" s="58" t="s">
        <v>15</v>
      </c>
      <c r="I43" s="58"/>
      <c r="J43" s="52"/>
    </row>
    <row r="44" spans="1:10" ht="22" customHeight="1">
      <c r="A44" s="61"/>
      <c r="B44" s="64">
        <v>44708</v>
      </c>
      <c r="C44" s="52" t="s">
        <v>40</v>
      </c>
      <c r="D44" s="52" t="s">
        <v>44</v>
      </c>
      <c r="E44" s="52">
        <v>1</v>
      </c>
      <c r="F44" s="56">
        <v>14</v>
      </c>
      <c r="G44" s="57">
        <f>Data357342[[#This Row],[数量]]*Data357342[[#This Row],[单价]]</f>
        <v>14</v>
      </c>
      <c r="H44" s="58" t="s">
        <v>35</v>
      </c>
      <c r="I44" s="58"/>
      <c r="J44" s="52"/>
    </row>
    <row r="45" spans="1:10" ht="22" customHeight="1">
      <c r="A45" s="61"/>
      <c r="B45" s="53">
        <v>44710</v>
      </c>
      <c r="C45" s="52" t="s">
        <v>40</v>
      </c>
      <c r="D45" s="52" t="s">
        <v>52</v>
      </c>
      <c r="E45" s="52">
        <v>1</v>
      </c>
      <c r="F45" s="56">
        <v>11</v>
      </c>
      <c r="G45" s="57">
        <f>Data357342[[#This Row],[数量]]*Data357342[[#This Row],[单价]]</f>
        <v>11</v>
      </c>
      <c r="H45" s="58" t="s">
        <v>35</v>
      </c>
      <c r="I45" s="58"/>
      <c r="J45" s="52"/>
    </row>
    <row r="46" spans="1:10" ht="22" customHeight="1">
      <c r="A46" s="61"/>
      <c r="B46" s="62" t="s">
        <v>95</v>
      </c>
      <c r="C46" s="52" t="s">
        <v>27</v>
      </c>
      <c r="D46" s="52" t="s">
        <v>23</v>
      </c>
      <c r="E46" s="63">
        <v>1</v>
      </c>
      <c r="F46" s="57">
        <v>13.5</v>
      </c>
      <c r="G46" s="57">
        <f>Data357342[[#This Row],[数量]]*Data357342[[#This Row],[单价]]</f>
        <v>13.5</v>
      </c>
      <c r="H46" s="58" t="s">
        <v>15</v>
      </c>
      <c r="I46" s="58"/>
      <c r="J46" s="52"/>
    </row>
    <row r="47" spans="1:10" ht="22" customHeight="1">
      <c r="A47" s="61"/>
      <c r="B47" s="53">
        <v>44713</v>
      </c>
      <c r="C47" s="52" t="s">
        <v>55</v>
      </c>
      <c r="D47" s="52"/>
      <c r="E47" s="52">
        <v>1</v>
      </c>
      <c r="F47" s="56">
        <v>11</v>
      </c>
      <c r="G47" s="57">
        <f>Data357342[[#This Row],[数量]]*Data357342[[#This Row],[单价]]</f>
        <v>11</v>
      </c>
      <c r="H47" s="58" t="s">
        <v>35</v>
      </c>
      <c r="I47" s="58"/>
      <c r="J47" s="52"/>
    </row>
    <row r="48" spans="1:10" ht="21" customHeight="1">
      <c r="A48" s="61"/>
      <c r="B48" s="62" t="s">
        <v>96</v>
      </c>
      <c r="C48" s="52" t="s">
        <v>27</v>
      </c>
      <c r="D48" s="52" t="s">
        <v>23</v>
      </c>
      <c r="E48" s="63">
        <v>1</v>
      </c>
      <c r="F48" s="57">
        <v>11.5</v>
      </c>
      <c r="G48" s="57">
        <f>Data357342[[#This Row],[数量]]*Data357342[[#This Row],[单价]]</f>
        <v>11.5</v>
      </c>
      <c r="H48" s="58" t="s">
        <v>15</v>
      </c>
      <c r="I48" s="58"/>
      <c r="J48" s="52"/>
    </row>
    <row r="49" spans="1:10" ht="22" customHeight="1">
      <c r="A49" s="61"/>
      <c r="B49" s="53">
        <v>44714</v>
      </c>
      <c r="C49" s="52" t="s">
        <v>56</v>
      </c>
      <c r="D49" s="54" t="s">
        <v>44</v>
      </c>
      <c r="E49" s="52">
        <v>1</v>
      </c>
      <c r="F49" s="56">
        <v>16</v>
      </c>
      <c r="G49" s="57">
        <f>Data357342[[#This Row],[数量]]*Data357342[[#This Row],[单价]]</f>
        <v>16</v>
      </c>
      <c r="H49" s="58" t="s">
        <v>35</v>
      </c>
      <c r="I49" s="58"/>
      <c r="J49" s="52"/>
    </row>
    <row r="50" spans="1:10" ht="22" customHeight="1">
      <c r="A50" s="61"/>
      <c r="B50" s="53">
        <v>44715</v>
      </c>
      <c r="C50" s="52" t="s">
        <v>57</v>
      </c>
      <c r="D50" s="52"/>
      <c r="E50" s="52">
        <v>1</v>
      </c>
      <c r="F50" s="56">
        <v>11.5</v>
      </c>
      <c r="G50" s="57">
        <f>Data357342[[#This Row],[数量]]*Data357342[[#This Row],[单价]]</f>
        <v>11.5</v>
      </c>
      <c r="H50" s="58" t="s">
        <v>35</v>
      </c>
      <c r="I50" s="58"/>
      <c r="J50" s="52"/>
    </row>
    <row r="51" spans="1:10" ht="22" customHeight="1">
      <c r="A51" s="61"/>
      <c r="B51" s="53" t="s">
        <v>97</v>
      </c>
      <c r="C51" s="52" t="s">
        <v>40</v>
      </c>
      <c r="D51" s="52" t="s">
        <v>44</v>
      </c>
      <c r="E51" s="52">
        <v>1</v>
      </c>
      <c r="F51" s="57">
        <v>12</v>
      </c>
      <c r="G51" s="57">
        <f>Data357342[[#This Row],[数量]]*Data357342[[#This Row],[单价]]</f>
        <v>12</v>
      </c>
      <c r="H51" s="58" t="s">
        <v>35</v>
      </c>
      <c r="I51" s="58"/>
      <c r="J51" s="52"/>
    </row>
    <row r="52" spans="1:10" ht="22" customHeight="1">
      <c r="A52" s="61"/>
      <c r="B52" s="53">
        <v>44716</v>
      </c>
      <c r="C52" s="52" t="s">
        <v>56</v>
      </c>
      <c r="D52" s="52" t="s">
        <v>44</v>
      </c>
      <c r="E52" s="52">
        <v>1</v>
      </c>
      <c r="F52" s="56">
        <v>11</v>
      </c>
      <c r="G52" s="57">
        <f>Data357342[[#This Row],[数量]]*Data357342[[#This Row],[单价]]</f>
        <v>11</v>
      </c>
      <c r="H52" s="58" t="s">
        <v>35</v>
      </c>
      <c r="I52" s="58"/>
      <c r="J52" s="52"/>
    </row>
    <row r="53" spans="1:10" ht="22" customHeight="1">
      <c r="A53" s="61"/>
      <c r="B53" s="53" t="s">
        <v>98</v>
      </c>
      <c r="C53" s="52" t="s">
        <v>23</v>
      </c>
      <c r="D53" s="52"/>
      <c r="E53" s="55">
        <v>1</v>
      </c>
      <c r="F53" s="56">
        <v>15.46</v>
      </c>
      <c r="G53" s="57">
        <f>Data357342[[#This Row],[数量]]*Data357342[[#This Row],[单价]]</f>
        <v>15.46</v>
      </c>
      <c r="H53" s="58" t="s">
        <v>35</v>
      </c>
      <c r="I53" s="58"/>
      <c r="J53" s="52"/>
    </row>
    <row r="54" spans="1:10" ht="22" customHeight="1">
      <c r="A54" s="61"/>
      <c r="B54" s="62">
        <v>6.6</v>
      </c>
      <c r="C54" s="52" t="s">
        <v>27</v>
      </c>
      <c r="D54" s="52" t="s">
        <v>74</v>
      </c>
      <c r="E54" s="52">
        <v>1</v>
      </c>
      <c r="F54" s="56">
        <v>118.97</v>
      </c>
      <c r="G54" s="57">
        <f>Data357342[[#This Row],[数量]]*Data357342[[#This Row],[单价]]</f>
        <v>118.97</v>
      </c>
      <c r="H54" s="58" t="s">
        <v>15</v>
      </c>
      <c r="I54" s="58"/>
      <c r="J54" s="52"/>
    </row>
    <row r="55" spans="1:10" ht="22" customHeight="1">
      <c r="A55" s="61"/>
      <c r="B55" s="62" t="s">
        <v>32</v>
      </c>
      <c r="C55" s="52" t="s">
        <v>40</v>
      </c>
      <c r="D55" s="52" t="s">
        <v>49</v>
      </c>
      <c r="E55" s="52">
        <v>1</v>
      </c>
      <c r="F55" s="56">
        <v>41.5</v>
      </c>
      <c r="G55" s="57">
        <f>Data357342[[#This Row],[数量]]*Data357342[[#This Row],[单价]]</f>
        <v>41.5</v>
      </c>
      <c r="H55" s="58" t="s">
        <v>35</v>
      </c>
      <c r="I55" s="58"/>
      <c r="J55" s="52"/>
    </row>
    <row r="56" spans="1:10" ht="31" customHeight="1">
      <c r="A56" s="61"/>
      <c r="B56" s="62" t="s">
        <v>94</v>
      </c>
      <c r="C56" s="52" t="s">
        <v>48</v>
      </c>
      <c r="D56" s="52" t="s">
        <v>44</v>
      </c>
      <c r="E56" s="52">
        <v>1</v>
      </c>
      <c r="F56" s="57">
        <v>52.7</v>
      </c>
      <c r="G56" s="57">
        <f>Data357342[[#This Row],[数量]]*Data357342[[#This Row],[单价]]</f>
        <v>52.7</v>
      </c>
      <c r="H56" s="65" t="s">
        <v>35</v>
      </c>
      <c r="I56" s="58"/>
      <c r="J56" s="52"/>
    </row>
    <row r="57" spans="1:10" ht="22" customHeight="1">
      <c r="A57" s="61"/>
      <c r="B57" s="53">
        <v>44717</v>
      </c>
      <c r="C57" s="52" t="s">
        <v>56</v>
      </c>
      <c r="D57" s="52" t="s">
        <v>44</v>
      </c>
      <c r="E57" s="52">
        <v>1</v>
      </c>
      <c r="F57" s="56">
        <v>10.5</v>
      </c>
      <c r="G57" s="57">
        <f>Data357342[[#This Row],[数量]]*Data357342[[#This Row],[单价]]</f>
        <v>10.5</v>
      </c>
      <c r="H57" s="65" t="s">
        <v>35</v>
      </c>
      <c r="I57" s="58"/>
      <c r="J57" s="52"/>
    </row>
    <row r="58" spans="1:10" ht="27" customHeight="1">
      <c r="A58" s="61"/>
      <c r="B58" s="60" t="s">
        <v>92</v>
      </c>
      <c r="C58" s="60" t="s">
        <v>40</v>
      </c>
      <c r="D58" s="52" t="s">
        <v>41</v>
      </c>
      <c r="E58" s="52">
        <v>1</v>
      </c>
      <c r="F58" s="56">
        <v>10.5</v>
      </c>
      <c r="G58" s="57">
        <f>Data357342[[#This Row],[数量]]*Data357342[[#This Row],[单价]]</f>
        <v>10.5</v>
      </c>
      <c r="H58" s="66" t="s">
        <v>102</v>
      </c>
      <c r="I58" s="58"/>
      <c r="J58" s="52"/>
    </row>
    <row r="59" spans="1:10" ht="30" customHeight="1">
      <c r="A59" s="67" t="s">
        <v>111</v>
      </c>
      <c r="B59" s="64">
        <v>44715</v>
      </c>
      <c r="C59" s="52" t="s">
        <v>75</v>
      </c>
      <c r="D59" s="52" t="s">
        <v>101</v>
      </c>
      <c r="E59" s="55">
        <v>1</v>
      </c>
      <c r="F59" s="56">
        <v>750</v>
      </c>
      <c r="G59" s="57">
        <f>Data357342[[#This Row],[数量]]*Data357342[[#This Row],[单价]]</f>
        <v>750</v>
      </c>
      <c r="H59" s="58"/>
      <c r="I59" s="58"/>
      <c r="J59" s="52"/>
    </row>
    <row r="60" spans="1:10" ht="33" customHeight="1">
      <c r="A60" s="67"/>
      <c r="B60" s="64" t="s">
        <v>77</v>
      </c>
      <c r="C60" s="52" t="s">
        <v>76</v>
      </c>
      <c r="D60" s="54" t="s">
        <v>78</v>
      </c>
      <c r="E60" s="55">
        <v>1</v>
      </c>
      <c r="F60" s="56">
        <v>5040</v>
      </c>
      <c r="G60" s="57">
        <f>Data357342[[#This Row],[数量]]*Data357342[[#This Row],[单价]]</f>
        <v>5040</v>
      </c>
      <c r="H60" s="58"/>
      <c r="I60" s="58"/>
      <c r="J60" s="52"/>
    </row>
    <row r="61" spans="1:10" ht="22" customHeight="1">
      <c r="B61" s="34" t="s">
        <v>1</v>
      </c>
      <c r="C61" s="35"/>
      <c r="D61" s="35"/>
      <c r="E61" s="36"/>
      <c r="F61" s="45">
        <f>SUBTOTAL(109,Data357342[单价])</f>
        <v>13304.98</v>
      </c>
      <c r="G61" s="45">
        <f>SUM(G5:G60)</f>
        <v>13304.98</v>
      </c>
      <c r="H61" s="37"/>
      <c r="I61" s="37"/>
      <c r="J61" s="9"/>
    </row>
    <row r="62" spans="1:10" ht="22" customHeight="1">
      <c r="B62" s="38"/>
      <c r="C62" s="38"/>
      <c r="D62" s="38"/>
      <c r="E62" s="39"/>
      <c r="F62" s="46"/>
      <c r="G62" s="46"/>
      <c r="H62" s="40"/>
      <c r="I62" s="40"/>
      <c r="J62" s="38"/>
    </row>
  </sheetData>
  <mergeCells count="7">
    <mergeCell ref="A28:A39"/>
    <mergeCell ref="A59:A60"/>
    <mergeCell ref="A40:A58"/>
    <mergeCell ref="A15:A21"/>
    <mergeCell ref="A7:A14"/>
    <mergeCell ref="A23:A24"/>
    <mergeCell ref="A25:A26"/>
  </mergeCells>
  <phoneticPr fontId="7" type="noConversion"/>
  <pageMargins left="0" right="0.25" top="0" bottom="0" header="0.3" footer="0.3"/>
  <pageSetup paperSize="9" scale="59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User</cp:lastModifiedBy>
  <cp:lastPrinted>2018-05-21T07:57:28Z</cp:lastPrinted>
  <dcterms:created xsi:type="dcterms:W3CDTF">2014-09-09T17:27:41Z</dcterms:created>
  <dcterms:modified xsi:type="dcterms:W3CDTF">2022-06-28T08:59:14Z</dcterms:modified>
</cp:coreProperties>
</file>