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renehou/Desktop/"/>
    </mc:Choice>
  </mc:AlternateContent>
  <bookViews>
    <workbookView xWindow="6360" yWindow="1840" windowWidth="22440" windowHeight="14880"/>
  </bookViews>
  <sheets>
    <sheet name="报价概览" sheetId="1" r:id="rId1"/>
    <sheet name="项目明细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E28" i="2"/>
  <c r="E17" i="2"/>
  <c r="E14" i="2"/>
  <c r="E11" i="2"/>
  <c r="E5" i="2"/>
  <c r="E13" i="2"/>
  <c r="D11" i="1"/>
  <c r="F11" i="1"/>
  <c r="D19" i="1"/>
  <c r="D9" i="1"/>
  <c r="E39" i="2"/>
  <c r="E18" i="2"/>
  <c r="E19" i="2"/>
  <c r="E20" i="2"/>
  <c r="E21" i="2"/>
  <c r="E22" i="2"/>
  <c r="E23" i="2"/>
  <c r="E24" i="2"/>
  <c r="E25" i="2"/>
  <c r="E26" i="2"/>
  <c r="E27" i="2"/>
  <c r="E43" i="2"/>
  <c r="E33" i="2"/>
  <c r="E34" i="2"/>
  <c r="E29" i="2"/>
  <c r="E30" i="2"/>
  <c r="E15" i="2"/>
  <c r="E16" i="2"/>
  <c r="E12" i="2"/>
  <c r="E8" i="2"/>
  <c r="E6" i="2"/>
  <c r="E7" i="2"/>
  <c r="E9" i="2"/>
  <c r="E10" i="2"/>
  <c r="E2" i="2"/>
  <c r="E3" i="2"/>
  <c r="E4" i="2"/>
  <c r="D15" i="1"/>
  <c r="F15" i="1"/>
  <c r="D10" i="1"/>
  <c r="F10" i="1"/>
  <c r="E35" i="2"/>
  <c r="E36" i="2"/>
  <c r="E37" i="2"/>
  <c r="E38" i="2"/>
  <c r="D16" i="1"/>
  <c r="F16" i="1"/>
  <c r="F9" i="1"/>
  <c r="D12" i="1"/>
  <c r="F12" i="1"/>
  <c r="D13" i="1"/>
  <c r="F13" i="1"/>
  <c r="D14" i="1"/>
  <c r="F14" i="1"/>
  <c r="F17" i="1"/>
  <c r="D21" i="1"/>
</calcChain>
</file>

<file path=xl/sharedStrings.xml><?xml version="1.0" encoding="utf-8"?>
<sst xmlns="http://schemas.openxmlformats.org/spreadsheetml/2006/main" count="88" uniqueCount="70">
  <si>
    <t>Nr.</t>
    <phoneticPr fontId="1" type="noConversion"/>
  </si>
  <si>
    <t>Item/项目</t>
    <phoneticPr fontId="1" type="noConversion"/>
  </si>
  <si>
    <t>Unit Price (w/o Tax)
/不含税单价</t>
    <phoneticPr fontId="1" type="noConversion"/>
  </si>
  <si>
    <t>Unit /数量</t>
    <phoneticPr fontId="1" type="noConversion"/>
  </si>
  <si>
    <t>Amount /总价</t>
    <phoneticPr fontId="1" type="noConversion"/>
  </si>
  <si>
    <t>报价单/Quotation</t>
    <phoneticPr fontId="1" type="noConversion"/>
  </si>
  <si>
    <t>Project 
/项目名称</t>
    <phoneticPr fontId="1" type="noConversion"/>
  </si>
  <si>
    <t>PAIG Official Website construction &amp; maintenance
宝爱捷（中国）管网建设及后期维护</t>
    <phoneticPr fontId="1" type="noConversion"/>
  </si>
  <si>
    <t>Bidder
/竞标供应商</t>
    <phoneticPr fontId="1" type="noConversion"/>
  </si>
  <si>
    <t>Contact
/联系人</t>
    <phoneticPr fontId="1" type="noConversion"/>
  </si>
  <si>
    <t>Email
/邮箱</t>
    <phoneticPr fontId="1" type="noConversion"/>
  </si>
  <si>
    <t>Quotaiton Date 
/报价日期</t>
    <phoneticPr fontId="1" type="noConversion"/>
  </si>
  <si>
    <t>项目管理</t>
    <phoneticPr fontId="1" type="noConversion"/>
  </si>
  <si>
    <t>页面设计</t>
    <phoneticPr fontId="1" type="noConversion"/>
  </si>
  <si>
    <t>制作（前端开发）</t>
    <phoneticPr fontId="1" type="noConversion"/>
  </si>
  <si>
    <t>功能开发</t>
    <phoneticPr fontId="1" type="noConversion"/>
  </si>
  <si>
    <t>服务器（租用，每年费用）</t>
    <phoneticPr fontId="1" type="noConversion"/>
  </si>
  <si>
    <t>后期维护</t>
    <phoneticPr fontId="1" type="noConversion"/>
  </si>
  <si>
    <t>后台开发，测试及上线</t>
    <phoneticPr fontId="1" type="noConversion"/>
  </si>
  <si>
    <t>其它（请明确其它项目）</t>
    <phoneticPr fontId="1" type="noConversion"/>
  </si>
  <si>
    <t>备注：</t>
    <phoneticPr fontId="1" type="noConversion"/>
  </si>
  <si>
    <t>报价文件请加盖公司公章，否则视为无效</t>
    <phoneticPr fontId="1" type="noConversion"/>
  </si>
  <si>
    <t>宝爱捷（中国）认可的方案</t>
  </si>
  <si>
    <t>公司营业执照复印件加盖公章</t>
  </si>
  <si>
    <t>报价文件附录包括：</t>
    <phoneticPr fontId="1" type="noConversion"/>
  </si>
  <si>
    <t>项目明细</t>
    <phoneticPr fontId="1" type="noConversion"/>
  </si>
  <si>
    <t>细目</t>
    <phoneticPr fontId="1" type="noConversion"/>
  </si>
  <si>
    <t>数量</t>
    <phoneticPr fontId="1" type="noConversion"/>
  </si>
  <si>
    <t>总价</t>
    <phoneticPr fontId="1" type="noConversion"/>
  </si>
  <si>
    <t>单价（不含税）</t>
    <phoneticPr fontId="1" type="noConversion"/>
  </si>
  <si>
    <t>项目</t>
    <phoneticPr fontId="1" type="noConversion"/>
  </si>
  <si>
    <t>该表格可根据需求增加或删除行。</t>
    <phoneticPr fontId="1" type="noConversion"/>
  </si>
  <si>
    <t>请注意，该页总价需与报价概览页总价（不含税）对应。</t>
    <phoneticPr fontId="1" type="noConversion"/>
  </si>
  <si>
    <t>Total (w/o Tax)</t>
    <phoneticPr fontId="1" type="noConversion"/>
  </si>
  <si>
    <t>Tax</t>
    <phoneticPr fontId="1" type="noConversion"/>
  </si>
  <si>
    <t>Total (incl. Tax)</t>
    <phoneticPr fontId="1" type="noConversion"/>
  </si>
  <si>
    <t>手机端适配</t>
    <phoneticPr fontId="1" type="noConversion"/>
  </si>
  <si>
    <t>客户沟通和项目管理（包含项目管理/会议/协调/沟通/确认）</t>
    <phoneticPr fontId="4" type="noConversion"/>
  </si>
  <si>
    <t>信息架构搭建，网站构思、菜单结构的建立及内容分配</t>
    <phoneticPr fontId="4" type="noConversion"/>
  </si>
  <si>
    <t>方案的全面进行与日程管理，包括需求、原始资料搜集、处理、文档管理等</t>
    <phoneticPr fontId="4" type="noConversion"/>
  </si>
  <si>
    <t>UE框架，前端与后端的原型梳理</t>
    <phoneticPr fontId="4" type="noConversion"/>
  </si>
  <si>
    <t>风格设计，主视觉/风格设计</t>
    <phoneticPr fontId="4" type="noConversion"/>
  </si>
  <si>
    <t>页面设计，主页面/一二级页面/案例页等</t>
    <phoneticPr fontId="4" type="noConversion"/>
  </si>
  <si>
    <t>其他UI元素设计，Icon、字体、导航等元素的设计（浮动窗口、搜索等）</t>
    <phoneticPr fontId="4" type="noConversion"/>
  </si>
  <si>
    <t>图片处理，对已有图片素材进行简单设计处理（规格处理，图片嵌套等）</t>
    <phoneticPr fontId="4" type="noConversion"/>
  </si>
  <si>
    <t>网站首页页面HTML制作，网站首页标准化页面制作定义页面基础样式</t>
    <phoneticPr fontId="4" type="noConversion"/>
  </si>
  <si>
    <t>二级栏目页面HTML制作，二级栏目标准化页面制作，定义页面基础样式</t>
    <phoneticPr fontId="4" type="noConversion"/>
  </si>
  <si>
    <t>地图功能开发</t>
  </si>
  <si>
    <t>在线客服功能开发</t>
  </si>
  <si>
    <t>后台管理 系统制作，后台权限分级的管理系统</t>
    <rPh sb="4" eb="5">
      <t>CMS</t>
    </rPh>
    <phoneticPr fontId="4" type="noConversion"/>
  </si>
  <si>
    <t>数据库搭建，搭建后台信息数据库</t>
    <phoneticPr fontId="4" type="noConversion"/>
  </si>
  <si>
    <t>文章发布系统，可视化编辑文章、新闻、公司信息等内容及管理</t>
    <phoneticPr fontId="4" type="noConversion"/>
  </si>
  <si>
    <t>SEO营销系统，支持对所有新闻、图片、产品及其他内容定义网页SEO关键词</t>
    <phoneticPr fontId="4" type="noConversion"/>
  </si>
  <si>
    <t>Banner管理系统，支持图文上传、排序、编辑、隐藏、预发布、效果预览、删除</t>
    <phoneticPr fontId="4" type="noConversion"/>
  </si>
  <si>
    <t>统计系统，支持访问量，浏览足迹，访问时间，访问来源的统计</t>
    <phoneticPr fontId="4" type="noConversion"/>
  </si>
  <si>
    <t>内容管理系统，可自定义修改内容分类模块，进行内容模块管理</t>
    <phoneticPr fontId="4" type="noConversion"/>
  </si>
  <si>
    <t>其他平台接口对接，其他社交平台接口对接，小红书，企业微信，抖音，小程序，</t>
    <phoneticPr fontId="4" type="noConversion"/>
  </si>
  <si>
    <t>网页适配，PC端浏览器</t>
    <phoneticPr fontId="4" type="noConversion"/>
  </si>
  <si>
    <t>安全性测试，程序安全性的监测及调试</t>
    <phoneticPr fontId="4" type="noConversion"/>
  </si>
  <si>
    <t>服务器，一年服务器费用，阿里服务器   2核(vCPU) 4 GiB</t>
    <phoneticPr fontId="4" type="noConversion"/>
  </si>
  <si>
    <t>系统监测，进行网站的运行监控保证运行顺利</t>
    <phoneticPr fontId="4" type="noConversion"/>
  </si>
  <si>
    <t>免费提供一次后台系统管理培训，页面维护管理（不含重新设计页面费用）
 网站维护在网站正式上线后开始计算，3个月内免费。</t>
    <phoneticPr fontId="1" type="noConversion"/>
  </si>
  <si>
    <t>手机端前端页面开发 ，网站首页页面HTML制作，网站首页标准化页面制作定义页面基础样式</t>
    <phoneticPr fontId="4" type="noConversion"/>
  </si>
  <si>
    <t>手机端前端页面开发，二级栏目页面HTML制作，二级栏目标准化页面制作，定义页面基础样式</t>
    <phoneticPr fontId="4" type="noConversion"/>
  </si>
  <si>
    <t>Subtotal</t>
  </si>
  <si>
    <t>Subtotal</t>
    <phoneticPr fontId="1" type="noConversion"/>
  </si>
  <si>
    <t>北京博源意嘉市场咨询有限公司</t>
    <phoneticPr fontId="1" type="noConversion"/>
  </si>
  <si>
    <t>侯颖</t>
    <phoneticPr fontId="1" type="noConversion"/>
  </si>
  <si>
    <t>renehou@eventplus.cn</t>
    <phoneticPr fontId="1" type="noConversion"/>
  </si>
  <si>
    <t>1. 后端内容管理包括：数据导出，动态内容增加
2.前端页面修护 包括：头图更新，按钮文字更新，子页面内容增加
（以上不含重新设计和增加页面设计，不含逻辑层修改和新增版块）</t>
    <rPh sb="80" eb="81">
      <t>r</t>
    </rPh>
    <rPh sb="85" eb="88">
      <t>r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</si>
</sst>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8" formatCode="#,##0;[Red]#,##0"/>
    <numFmt numFmtId="179" formatCode="#,##0_ "/>
  </numFmts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宋体"/>
      <charset val="134"/>
    </font>
    <font>
      <sz val="11"/>
      <name val="微软雅黑 Light"/>
      <charset val="134"/>
    </font>
    <font>
      <sz val="10"/>
      <name val="微软雅黑 Light"/>
      <charset val="134"/>
    </font>
    <font>
      <sz val="10"/>
      <color theme="1"/>
      <name val="微软雅黑 Light"/>
      <family val="2"/>
      <charset val="134"/>
    </font>
    <font>
      <u/>
      <sz val="11"/>
      <color theme="10"/>
      <name val="等线"/>
      <family val="2"/>
      <charset val="134"/>
      <scheme val="minor"/>
    </font>
    <font>
      <u/>
      <sz val="11"/>
      <color theme="11"/>
      <name val="等线"/>
      <family val="2"/>
      <charset val="134"/>
      <scheme val="minor"/>
    </font>
    <font>
      <b/>
      <sz val="11"/>
      <color rgb="FF000000"/>
      <name val="等线"/>
      <family val="4"/>
      <charset val="134"/>
      <scheme val="minor"/>
    </font>
    <font>
      <b/>
      <sz val="14"/>
      <color theme="1"/>
      <name val="等线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</borders>
  <cellStyleXfs count="7">
    <xf numFmtId="0" fontId="0" fillId="0" borderId="0">
      <alignment vertical="center"/>
    </xf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" fillId="2" borderId="5" xfId="0" applyNumberFormat="1" applyFont="1" applyFill="1" applyBorder="1" applyAlignment="1">
      <alignment horizontal="center" vertical="center"/>
    </xf>
    <xf numFmtId="38" fontId="0" fillId="0" borderId="7" xfId="0" applyNumberFormat="1" applyBorder="1" applyAlignment="1">
      <alignment horizontal="center" vertical="center"/>
    </xf>
    <xf numFmtId="38" fontId="0" fillId="0" borderId="9" xfId="0" applyNumberFormat="1" applyBorder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179" fontId="0" fillId="0" borderId="0" xfId="0" applyNumberForma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178" fontId="6" fillId="4" borderId="9" xfId="1" applyNumberFormat="1" applyFont="1" applyFill="1" applyBorder="1" applyAlignment="1" applyProtection="1">
      <alignment horizontal="center" vertical="center"/>
      <protection locked="0"/>
    </xf>
    <xf numFmtId="0" fontId="6" fillId="4" borderId="9" xfId="0" applyNumberFormat="1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179" fontId="2" fillId="2" borderId="13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179" fontId="0" fillId="0" borderId="14" xfId="0" applyNumberFormat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179" fontId="0" fillId="0" borderId="15" xfId="0" applyNumberForma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179" fontId="2" fillId="0" borderId="16" xfId="0" applyNumberFormat="1" applyFont="1" applyBorder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16" xfId="0" applyFont="1" applyBorder="1" applyAlignment="1">
      <alignment vertical="center"/>
    </xf>
    <xf numFmtId="0" fontId="10" fillId="0" borderId="11" xfId="0" applyFont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178" fontId="6" fillId="4" borderId="7" xfId="1" applyNumberFormat="1" applyFont="1" applyFill="1" applyBorder="1" applyAlignment="1" applyProtection="1">
      <alignment horizontal="center" vertical="center"/>
      <protection locked="0"/>
    </xf>
    <xf numFmtId="0" fontId="6" fillId="4" borderId="7" xfId="0" applyNumberFormat="1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9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8" fillId="0" borderId="0" xfId="6" applyAlignment="1">
      <alignment horizontal="left" vertical="center"/>
    </xf>
    <xf numFmtId="40" fontId="2" fillId="0" borderId="2" xfId="0" applyNumberFormat="1" applyFont="1" applyBorder="1" applyAlignment="1">
      <alignment horizontal="center" vertical="center"/>
    </xf>
    <xf numFmtId="40" fontId="2" fillId="0" borderId="12" xfId="0" applyNumberFormat="1" applyFont="1" applyBorder="1" applyAlignment="1">
      <alignment horizontal="center" vertical="center"/>
    </xf>
    <xf numFmtId="40" fontId="2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179" fontId="2" fillId="0" borderId="21" xfId="0" applyNumberFormat="1" applyFont="1" applyBorder="1">
      <alignment vertical="center"/>
    </xf>
    <xf numFmtId="0" fontId="7" fillId="5" borderId="17" xfId="0" applyFont="1" applyFill="1" applyBorder="1" applyAlignment="1" applyProtection="1">
      <alignment horizontal="left" vertical="center" wrapText="1"/>
    </xf>
    <xf numFmtId="178" fontId="6" fillId="4" borderId="17" xfId="1" applyNumberFormat="1" applyFont="1" applyFill="1" applyBorder="1" applyAlignment="1" applyProtection="1">
      <alignment horizontal="center" vertical="center"/>
      <protection locked="0"/>
    </xf>
    <xf numFmtId="0" fontId="6" fillId="4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>
      <alignment horizontal="left" vertical="center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>
      <alignment horizontal="left" vertical="center" wrapText="1"/>
    </xf>
    <xf numFmtId="0" fontId="7" fillId="5" borderId="22" xfId="0" applyFont="1" applyFill="1" applyBorder="1" applyAlignment="1" applyProtection="1">
      <alignment horizontal="left" vertical="center" wrapText="1"/>
    </xf>
    <xf numFmtId="178" fontId="6" fillId="4" borderId="22" xfId="1" applyNumberFormat="1" applyFont="1" applyFill="1" applyBorder="1" applyAlignment="1" applyProtection="1">
      <alignment horizontal="center" vertical="center"/>
      <protection locked="0"/>
    </xf>
    <xf numFmtId="0" fontId="6" fillId="4" borderId="22" xfId="0" applyNumberFormat="1" applyFont="1" applyFill="1" applyBorder="1" applyAlignment="1" applyProtection="1">
      <alignment horizontal="center" vertical="center"/>
      <protection locked="0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40" fontId="0" fillId="0" borderId="1" xfId="0" applyNumberForma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31" fontId="0" fillId="0" borderId="0" xfId="0" applyNumberFormat="1" applyAlignment="1">
      <alignment horizontal="left" vertical="center"/>
    </xf>
  </cellXfs>
  <cellStyles count="7">
    <cellStyle name="常规" xfId="0" builtinId="0"/>
    <cellStyle name="超链接" xfId="2" builtinId="8" hidden="1"/>
    <cellStyle name="超链接" xfId="4" builtinId="8" hidden="1"/>
    <cellStyle name="超链接" xfId="6" builtinId="8"/>
    <cellStyle name="千位分隔" xfId="1" builtinId="3"/>
    <cellStyle name="已访问的超链接" xfId="3" builtinId="9" hidden="1"/>
    <cellStyle name="已访问的超链接" xfId="5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enehou@eventplus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sqref="A1:F1"/>
    </sheetView>
  </sheetViews>
  <sheetFormatPr baseColWidth="10" defaultColWidth="8.83203125" defaultRowHeight="15" x14ac:dyDescent="0.2"/>
  <cols>
    <col min="1" max="2" width="8.5" customWidth="1"/>
    <col min="3" max="3" width="21.1640625" customWidth="1"/>
    <col min="4" max="4" width="21.5" style="9" customWidth="1"/>
    <col min="5" max="5" width="13.83203125" style="9" customWidth="1"/>
    <col min="6" max="6" width="20.83203125" style="9" customWidth="1"/>
    <col min="7" max="7" width="8.83203125" customWidth="1"/>
  </cols>
  <sheetData>
    <row r="1" spans="1:6" ht="27" customHeight="1" x14ac:dyDescent="0.2">
      <c r="A1" s="64" t="s">
        <v>5</v>
      </c>
      <c r="B1" s="64"/>
      <c r="C1" s="64"/>
      <c r="D1" s="64"/>
      <c r="E1" s="64"/>
      <c r="F1" s="64"/>
    </row>
    <row r="2" spans="1:6" ht="32.25" customHeight="1" x14ac:dyDescent="0.2">
      <c r="A2" s="12" t="s">
        <v>6</v>
      </c>
      <c r="B2" s="12"/>
      <c r="C2" s="12" t="s">
        <v>7</v>
      </c>
      <c r="D2" s="12"/>
      <c r="E2" s="12"/>
    </row>
    <row r="3" spans="1:6" ht="37.5" customHeight="1" x14ac:dyDescent="0.2">
      <c r="A3" s="12" t="s">
        <v>8</v>
      </c>
      <c r="B3" s="12"/>
      <c r="C3" s="15" t="s">
        <v>66</v>
      </c>
      <c r="D3" s="15"/>
      <c r="E3" s="15"/>
    </row>
    <row r="4" spans="1:6" ht="28.5" customHeight="1" x14ac:dyDescent="0.2">
      <c r="A4" s="12" t="s">
        <v>9</v>
      </c>
      <c r="B4" s="12"/>
      <c r="C4" s="15" t="s">
        <v>67</v>
      </c>
      <c r="D4" s="15"/>
      <c r="E4" s="15"/>
    </row>
    <row r="5" spans="1:6" ht="28.5" customHeight="1" x14ac:dyDescent="0.2">
      <c r="A5" s="12" t="s">
        <v>10</v>
      </c>
      <c r="B5" s="12"/>
      <c r="C5" s="60" t="s">
        <v>68</v>
      </c>
      <c r="D5" s="15"/>
      <c r="E5" s="15"/>
    </row>
    <row r="6" spans="1:6" ht="28.5" customHeight="1" x14ac:dyDescent="0.2">
      <c r="A6" s="12" t="s">
        <v>11</v>
      </c>
      <c r="B6" s="12"/>
      <c r="C6" s="84">
        <v>44725</v>
      </c>
    </row>
    <row r="8" spans="1:6" ht="45" x14ac:dyDescent="0.2">
      <c r="A8" s="7" t="s">
        <v>0</v>
      </c>
      <c r="B8" s="13" t="s">
        <v>1</v>
      </c>
      <c r="C8" s="14"/>
      <c r="D8" s="8" t="s">
        <v>2</v>
      </c>
      <c r="E8" s="7" t="s">
        <v>3</v>
      </c>
      <c r="F8" s="7" t="s">
        <v>4</v>
      </c>
    </row>
    <row r="9" spans="1:6" ht="20" customHeight="1" x14ac:dyDescent="0.2">
      <c r="A9" s="1">
        <v>1</v>
      </c>
      <c r="B9" s="10" t="s">
        <v>12</v>
      </c>
      <c r="C9" s="11"/>
      <c r="D9" s="80">
        <f>项目明细!E5</f>
        <v>3000</v>
      </c>
      <c r="E9" s="80">
        <v>1</v>
      </c>
      <c r="F9" s="80">
        <f>D9*E9</f>
        <v>3000</v>
      </c>
    </row>
    <row r="10" spans="1:6" ht="20" customHeight="1" x14ac:dyDescent="0.2">
      <c r="A10" s="1">
        <v>2</v>
      </c>
      <c r="B10" s="10" t="s">
        <v>13</v>
      </c>
      <c r="C10" s="11"/>
      <c r="D10" s="80">
        <f>项目明细!E11</f>
        <v>41000</v>
      </c>
      <c r="E10" s="80">
        <v>1</v>
      </c>
      <c r="F10" s="80">
        <f t="shared" ref="F10:F18" si="0">D10*E10</f>
        <v>41000</v>
      </c>
    </row>
    <row r="11" spans="1:6" ht="20" customHeight="1" x14ac:dyDescent="0.2">
      <c r="A11" s="1">
        <v>3</v>
      </c>
      <c r="B11" s="10" t="s">
        <v>14</v>
      </c>
      <c r="C11" s="11"/>
      <c r="D11" s="80">
        <f>项目明细!E14</f>
        <v>42800</v>
      </c>
      <c r="E11" s="80">
        <v>1</v>
      </c>
      <c r="F11" s="80">
        <f t="shared" si="0"/>
        <v>42800</v>
      </c>
    </row>
    <row r="12" spans="1:6" ht="20" customHeight="1" x14ac:dyDescent="0.2">
      <c r="A12" s="1">
        <v>4</v>
      </c>
      <c r="B12" s="10" t="s">
        <v>15</v>
      </c>
      <c r="C12" s="11"/>
      <c r="D12" s="80">
        <f>项目明细!E17</f>
        <v>9000</v>
      </c>
      <c r="E12" s="80">
        <v>1</v>
      </c>
      <c r="F12" s="80">
        <f t="shared" si="0"/>
        <v>9000</v>
      </c>
    </row>
    <row r="13" spans="1:6" ht="20" customHeight="1" x14ac:dyDescent="0.2">
      <c r="A13" s="1">
        <v>5</v>
      </c>
      <c r="B13" s="10" t="s">
        <v>18</v>
      </c>
      <c r="C13" s="11"/>
      <c r="D13" s="80">
        <f>项目明细!E28</f>
        <v>31500</v>
      </c>
      <c r="E13" s="80">
        <v>1</v>
      </c>
      <c r="F13" s="80">
        <f t="shared" si="0"/>
        <v>31500</v>
      </c>
    </row>
    <row r="14" spans="1:6" ht="20" customHeight="1" x14ac:dyDescent="0.2">
      <c r="A14" s="1">
        <v>6</v>
      </c>
      <c r="B14" s="10" t="s">
        <v>16</v>
      </c>
      <c r="C14" s="11"/>
      <c r="D14" s="80">
        <f>项目明细!E31</f>
        <v>6134</v>
      </c>
      <c r="E14" s="80">
        <v>1</v>
      </c>
      <c r="F14" s="80">
        <f t="shared" si="0"/>
        <v>6134</v>
      </c>
    </row>
    <row r="15" spans="1:6" ht="20" customHeight="1" x14ac:dyDescent="0.2">
      <c r="A15" s="1">
        <v>7</v>
      </c>
      <c r="B15" s="10" t="s">
        <v>17</v>
      </c>
      <c r="C15" s="11"/>
      <c r="D15" s="80">
        <f>项目明细!E34</f>
        <v>27000</v>
      </c>
      <c r="E15" s="80">
        <v>1</v>
      </c>
      <c r="F15" s="80">
        <f t="shared" si="0"/>
        <v>27000</v>
      </c>
    </row>
    <row r="16" spans="1:6" ht="20" customHeight="1" x14ac:dyDescent="0.2">
      <c r="A16" s="1">
        <v>8</v>
      </c>
      <c r="B16" s="10" t="s">
        <v>36</v>
      </c>
      <c r="C16" s="11"/>
      <c r="D16" s="80">
        <f>项目明细!E39</f>
        <v>44400</v>
      </c>
      <c r="E16" s="80">
        <v>1</v>
      </c>
      <c r="F16" s="80">
        <f t="shared" si="0"/>
        <v>44400</v>
      </c>
    </row>
    <row r="17" spans="1:6" ht="20" customHeight="1" x14ac:dyDescent="0.2">
      <c r="A17" s="1">
        <v>9</v>
      </c>
      <c r="B17" s="10" t="s">
        <v>19</v>
      </c>
      <c r="C17" s="11"/>
      <c r="D17" s="80"/>
      <c r="E17" s="80"/>
      <c r="F17" s="80">
        <f t="shared" si="0"/>
        <v>0</v>
      </c>
    </row>
    <row r="18" spans="1:6" ht="20" customHeight="1" x14ac:dyDescent="0.2">
      <c r="A18" s="1"/>
      <c r="B18" s="10"/>
      <c r="C18" s="11"/>
      <c r="D18" s="80"/>
      <c r="E18" s="80"/>
      <c r="F18" s="80"/>
    </row>
    <row r="19" spans="1:6" ht="20" customHeight="1" x14ac:dyDescent="0.2">
      <c r="A19" s="16" t="s">
        <v>33</v>
      </c>
      <c r="B19" s="17"/>
      <c r="C19" s="18"/>
      <c r="D19" s="61">
        <f>SUM(F9:F18)</f>
        <v>204834</v>
      </c>
      <c r="E19" s="62"/>
      <c r="F19" s="63"/>
    </row>
    <row r="20" spans="1:6" ht="20" customHeight="1" x14ac:dyDescent="0.2">
      <c r="A20" s="16" t="s">
        <v>34</v>
      </c>
      <c r="B20" s="17"/>
      <c r="C20" s="18"/>
      <c r="D20" s="81">
        <v>0.06</v>
      </c>
      <c r="E20" s="82"/>
      <c r="F20" s="83"/>
    </row>
    <row r="21" spans="1:6" ht="20" customHeight="1" x14ac:dyDescent="0.2">
      <c r="A21" s="16" t="s">
        <v>35</v>
      </c>
      <c r="B21" s="17"/>
      <c r="C21" s="18"/>
      <c r="D21" s="61">
        <f>D19*(1+D20)</f>
        <v>217124.04</v>
      </c>
      <c r="E21" s="62"/>
      <c r="F21" s="63"/>
    </row>
    <row r="23" spans="1:6" x14ac:dyDescent="0.2">
      <c r="A23" s="15" t="s">
        <v>20</v>
      </c>
      <c r="B23" s="15"/>
      <c r="C23" s="15"/>
    </row>
    <row r="24" spans="1:6" x14ac:dyDescent="0.2">
      <c r="A24" s="2">
        <v>1</v>
      </c>
      <c r="B24" s="15" t="s">
        <v>21</v>
      </c>
      <c r="C24" s="15"/>
      <c r="D24" s="15"/>
    </row>
    <row r="25" spans="1:6" x14ac:dyDescent="0.2">
      <c r="A25" s="2">
        <v>2</v>
      </c>
      <c r="B25" s="15" t="s">
        <v>24</v>
      </c>
      <c r="C25" s="15"/>
      <c r="D25" s="15"/>
      <c r="E25" s="15"/>
      <c r="F25" s="15"/>
    </row>
    <row r="26" spans="1:6" x14ac:dyDescent="0.2">
      <c r="A26" s="2">
        <v>2.1</v>
      </c>
      <c r="B26" s="15" t="s">
        <v>22</v>
      </c>
      <c r="C26" s="15"/>
    </row>
    <row r="27" spans="1:6" x14ac:dyDescent="0.2">
      <c r="A27" s="2">
        <v>2.2000000000000002</v>
      </c>
      <c r="B27" s="15" t="s">
        <v>23</v>
      </c>
      <c r="C27" s="15"/>
    </row>
    <row r="28" spans="1:6" x14ac:dyDescent="0.2">
      <c r="A28" s="2">
        <v>2.2999999999999998</v>
      </c>
      <c r="B28" s="15" t="s">
        <v>25</v>
      </c>
      <c r="C28" s="15"/>
    </row>
  </sheetData>
  <mergeCells count="33">
    <mergeCell ref="A1:F1"/>
    <mergeCell ref="B27:C27"/>
    <mergeCell ref="B28:C28"/>
    <mergeCell ref="B26:C26"/>
    <mergeCell ref="A19:C19"/>
    <mergeCell ref="A20:C20"/>
    <mergeCell ref="A21:C21"/>
    <mergeCell ref="B13:C13"/>
    <mergeCell ref="B14:C14"/>
    <mergeCell ref="B15:C15"/>
    <mergeCell ref="B16:C16"/>
    <mergeCell ref="B17:C17"/>
    <mergeCell ref="B24:D24"/>
    <mergeCell ref="B25:F25"/>
    <mergeCell ref="A23:C23"/>
    <mergeCell ref="D19:F19"/>
    <mergeCell ref="D20:F20"/>
    <mergeCell ref="D21:F21"/>
    <mergeCell ref="B18:C18"/>
    <mergeCell ref="A2:B2"/>
    <mergeCell ref="B8:C8"/>
    <mergeCell ref="B9:C9"/>
    <mergeCell ref="B10:C10"/>
    <mergeCell ref="C2:E2"/>
    <mergeCell ref="A3:B3"/>
    <mergeCell ref="C3:E3"/>
    <mergeCell ref="A4:B4"/>
    <mergeCell ref="C4:E4"/>
    <mergeCell ref="A5:B5"/>
    <mergeCell ref="C5:E5"/>
    <mergeCell ref="B11:C11"/>
    <mergeCell ref="A6:B6"/>
    <mergeCell ref="B12:C12"/>
  </mergeCells>
  <phoneticPr fontId="1" type="noConversion"/>
  <hyperlinks>
    <hyperlink ref="C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="110" zoomScaleNormal="110" workbookViewId="0">
      <selection activeCell="B1" sqref="B1"/>
    </sheetView>
  </sheetViews>
  <sheetFormatPr baseColWidth="10" defaultColWidth="8.83203125" defaultRowHeight="15" x14ac:dyDescent="0.2"/>
  <cols>
    <col min="1" max="1" width="24.33203125" style="9" customWidth="1"/>
    <col min="2" max="2" width="64.5" customWidth="1"/>
    <col min="3" max="3" width="22.5" style="22" customWidth="1"/>
    <col min="4" max="4" width="22.5" customWidth="1"/>
    <col min="5" max="5" width="22.5" style="23" customWidth="1"/>
  </cols>
  <sheetData>
    <row r="1" spans="1:5" ht="34.5" customHeight="1" x14ac:dyDescent="0.2">
      <c r="A1" s="3" t="s">
        <v>30</v>
      </c>
      <c r="B1" s="4" t="s">
        <v>26</v>
      </c>
      <c r="C1" s="19" t="s">
        <v>29</v>
      </c>
      <c r="D1" s="4" t="s">
        <v>27</v>
      </c>
      <c r="E1" s="35" t="s">
        <v>28</v>
      </c>
    </row>
    <row r="2" spans="1:5" x14ac:dyDescent="0.2">
      <c r="A2" s="36" t="s">
        <v>12</v>
      </c>
      <c r="B2" s="37" t="s">
        <v>37</v>
      </c>
      <c r="C2" s="20">
        <v>1200</v>
      </c>
      <c r="D2" s="38">
        <v>1</v>
      </c>
      <c r="E2" s="39">
        <f>C2*D2</f>
        <v>1200</v>
      </c>
    </row>
    <row r="3" spans="1:5" x14ac:dyDescent="0.2">
      <c r="A3" s="40"/>
      <c r="B3" s="26" t="s">
        <v>38</v>
      </c>
      <c r="C3" s="21">
        <v>1000</v>
      </c>
      <c r="D3" s="27">
        <v>1</v>
      </c>
      <c r="E3" s="41">
        <f t="shared" ref="E3:E10" si="0">C3*D3</f>
        <v>1000</v>
      </c>
    </row>
    <row r="4" spans="1:5" x14ac:dyDescent="0.2">
      <c r="A4" s="40"/>
      <c r="B4" s="26" t="s">
        <v>39</v>
      </c>
      <c r="C4" s="21">
        <v>800</v>
      </c>
      <c r="D4" s="27">
        <v>1</v>
      </c>
      <c r="E4" s="41">
        <f t="shared" si="0"/>
        <v>800</v>
      </c>
    </row>
    <row r="5" spans="1:5" x14ac:dyDescent="0.2">
      <c r="A5" s="42"/>
      <c r="B5" s="43" t="s">
        <v>65</v>
      </c>
      <c r="C5" s="43"/>
      <c r="D5" s="43"/>
      <c r="E5" s="44">
        <f>SUM(E2:E4)</f>
        <v>3000</v>
      </c>
    </row>
    <row r="6" spans="1:5" x14ac:dyDescent="0.2">
      <c r="A6" s="36" t="s">
        <v>13</v>
      </c>
      <c r="B6" s="37" t="s">
        <v>40</v>
      </c>
      <c r="C6" s="38">
        <v>4000</v>
      </c>
      <c r="D6" s="38">
        <v>1</v>
      </c>
      <c r="E6" s="45">
        <f t="shared" si="0"/>
        <v>4000</v>
      </c>
    </row>
    <row r="7" spans="1:5" x14ac:dyDescent="0.2">
      <c r="A7" s="40"/>
      <c r="B7" s="26" t="s">
        <v>41</v>
      </c>
      <c r="C7" s="27">
        <v>5000</v>
      </c>
      <c r="D7" s="27">
        <v>1</v>
      </c>
      <c r="E7" s="46">
        <f t="shared" si="0"/>
        <v>5000</v>
      </c>
    </row>
    <row r="8" spans="1:5" x14ac:dyDescent="0.2">
      <c r="A8" s="40"/>
      <c r="B8" s="58" t="s">
        <v>42</v>
      </c>
      <c r="C8" s="59">
        <v>800</v>
      </c>
      <c r="D8" s="59">
        <v>35</v>
      </c>
      <c r="E8" s="46">
        <f t="shared" si="0"/>
        <v>28000</v>
      </c>
    </row>
    <row r="9" spans="1:5" x14ac:dyDescent="0.2">
      <c r="A9" s="40"/>
      <c r="B9" s="26" t="s">
        <v>43</v>
      </c>
      <c r="C9" s="27">
        <v>2000</v>
      </c>
      <c r="D9" s="27">
        <v>1</v>
      </c>
      <c r="E9" s="46">
        <f t="shared" si="0"/>
        <v>2000</v>
      </c>
    </row>
    <row r="10" spans="1:5" x14ac:dyDescent="0.2">
      <c r="A10" s="40"/>
      <c r="B10" s="26" t="s">
        <v>44</v>
      </c>
      <c r="C10" s="27">
        <v>2000</v>
      </c>
      <c r="D10" s="27">
        <v>1</v>
      </c>
      <c r="E10" s="46">
        <f t="shared" si="0"/>
        <v>2000</v>
      </c>
    </row>
    <row r="11" spans="1:5" x14ac:dyDescent="0.2">
      <c r="A11" s="42"/>
      <c r="B11" s="43" t="s">
        <v>65</v>
      </c>
      <c r="C11" s="43"/>
      <c r="D11" s="43"/>
      <c r="E11" s="47">
        <f>SUM(E6:E10)</f>
        <v>41000</v>
      </c>
    </row>
    <row r="12" spans="1:5" x14ac:dyDescent="0.2">
      <c r="A12" s="36" t="s">
        <v>14</v>
      </c>
      <c r="B12" s="37" t="s">
        <v>45</v>
      </c>
      <c r="C12" s="38">
        <v>2000</v>
      </c>
      <c r="D12" s="38">
        <v>1</v>
      </c>
      <c r="E12" s="45">
        <f>D12*C12</f>
        <v>2000</v>
      </c>
    </row>
    <row r="13" spans="1:5" x14ac:dyDescent="0.2">
      <c r="A13" s="40"/>
      <c r="B13" s="26" t="s">
        <v>46</v>
      </c>
      <c r="C13" s="21">
        <v>1200</v>
      </c>
      <c r="D13" s="27">
        <v>34</v>
      </c>
      <c r="E13" s="46">
        <f t="shared" ref="E13" si="1">D13*C13</f>
        <v>40800</v>
      </c>
    </row>
    <row r="14" spans="1:5" x14ac:dyDescent="0.2">
      <c r="A14" s="42"/>
      <c r="B14" s="48" t="s">
        <v>64</v>
      </c>
      <c r="C14" s="48"/>
      <c r="D14" s="48"/>
      <c r="E14" s="47">
        <f>SUM(E12:E13)</f>
        <v>42800</v>
      </c>
    </row>
    <row r="15" spans="1:5" ht="17" x14ac:dyDescent="0.2">
      <c r="A15" s="36" t="s">
        <v>15</v>
      </c>
      <c r="B15" s="49" t="s">
        <v>47</v>
      </c>
      <c r="C15" s="50">
        <v>4500</v>
      </c>
      <c r="D15" s="51">
        <v>1</v>
      </c>
      <c r="E15" s="39">
        <f>C15*D15</f>
        <v>4500</v>
      </c>
    </row>
    <row r="16" spans="1:5" ht="17" x14ac:dyDescent="0.2">
      <c r="A16" s="40"/>
      <c r="B16" s="28" t="s">
        <v>48</v>
      </c>
      <c r="C16" s="29">
        <v>4500</v>
      </c>
      <c r="D16" s="30">
        <v>1</v>
      </c>
      <c r="E16" s="41">
        <f t="shared" ref="E16:E27" si="2">C16*D16</f>
        <v>4500</v>
      </c>
    </row>
    <row r="17" spans="1:5" x14ac:dyDescent="0.2">
      <c r="A17" s="42"/>
      <c r="B17" s="48" t="s">
        <v>64</v>
      </c>
      <c r="C17" s="48"/>
      <c r="D17" s="48"/>
      <c r="E17" s="44">
        <f>SUM(E15:E16)</f>
        <v>9000</v>
      </c>
    </row>
    <row r="18" spans="1:5" ht="16" x14ac:dyDescent="0.2">
      <c r="A18" s="65" t="s">
        <v>18</v>
      </c>
      <c r="B18" s="75" t="s">
        <v>49</v>
      </c>
      <c r="C18" s="76">
        <v>3500</v>
      </c>
      <c r="D18" s="77">
        <v>1</v>
      </c>
      <c r="E18" s="78">
        <f t="shared" si="2"/>
        <v>3500</v>
      </c>
    </row>
    <row r="19" spans="1:5" ht="16" x14ac:dyDescent="0.2">
      <c r="A19" s="66"/>
      <c r="B19" s="69" t="s">
        <v>50</v>
      </c>
      <c r="C19" s="70">
        <v>3500</v>
      </c>
      <c r="D19" s="71">
        <v>1</v>
      </c>
      <c r="E19" s="79">
        <f t="shared" si="2"/>
        <v>3500</v>
      </c>
    </row>
    <row r="20" spans="1:5" ht="16" x14ac:dyDescent="0.2">
      <c r="A20" s="66"/>
      <c r="B20" s="69" t="s">
        <v>51</v>
      </c>
      <c r="C20" s="70">
        <v>3500</v>
      </c>
      <c r="D20" s="71">
        <v>1</v>
      </c>
      <c r="E20" s="79">
        <f t="shared" si="2"/>
        <v>3500</v>
      </c>
    </row>
    <row r="21" spans="1:5" ht="16" x14ac:dyDescent="0.2">
      <c r="A21" s="66"/>
      <c r="B21" s="69" t="s">
        <v>52</v>
      </c>
      <c r="C21" s="70">
        <v>3500</v>
      </c>
      <c r="D21" s="71">
        <v>1</v>
      </c>
      <c r="E21" s="79">
        <f t="shared" si="2"/>
        <v>3500</v>
      </c>
    </row>
    <row r="22" spans="1:5" ht="16" x14ac:dyDescent="0.2">
      <c r="A22" s="66"/>
      <c r="B22" s="69" t="s">
        <v>53</v>
      </c>
      <c r="C22" s="70">
        <v>2000</v>
      </c>
      <c r="D22" s="71">
        <v>1</v>
      </c>
      <c r="E22" s="79">
        <f t="shared" si="2"/>
        <v>2000</v>
      </c>
    </row>
    <row r="23" spans="1:5" ht="16" x14ac:dyDescent="0.2">
      <c r="A23" s="66"/>
      <c r="B23" s="69" t="s">
        <v>54</v>
      </c>
      <c r="C23" s="70">
        <v>1000</v>
      </c>
      <c r="D23" s="71">
        <v>1</v>
      </c>
      <c r="E23" s="79">
        <f t="shared" si="2"/>
        <v>1000</v>
      </c>
    </row>
    <row r="24" spans="1:5" ht="16" x14ac:dyDescent="0.2">
      <c r="A24" s="66"/>
      <c r="B24" s="69" t="s">
        <v>55</v>
      </c>
      <c r="C24" s="70">
        <v>3500</v>
      </c>
      <c r="D24" s="71">
        <v>1</v>
      </c>
      <c r="E24" s="79">
        <f t="shared" si="2"/>
        <v>3500</v>
      </c>
    </row>
    <row r="25" spans="1:5" ht="17" x14ac:dyDescent="0.2">
      <c r="A25" s="66"/>
      <c r="B25" s="72" t="s">
        <v>56</v>
      </c>
      <c r="C25" s="70">
        <v>1000</v>
      </c>
      <c r="D25" s="71">
        <v>4</v>
      </c>
      <c r="E25" s="79">
        <f t="shared" si="2"/>
        <v>4000</v>
      </c>
    </row>
    <row r="26" spans="1:5" ht="17" x14ac:dyDescent="0.2">
      <c r="A26" s="66"/>
      <c r="B26" s="72" t="s">
        <v>57</v>
      </c>
      <c r="C26" s="70">
        <v>4000</v>
      </c>
      <c r="D26" s="73">
        <v>1</v>
      </c>
      <c r="E26" s="79">
        <f t="shared" si="2"/>
        <v>4000</v>
      </c>
    </row>
    <row r="27" spans="1:5" ht="16" x14ac:dyDescent="0.2">
      <c r="A27" s="66"/>
      <c r="B27" s="74" t="s">
        <v>58</v>
      </c>
      <c r="C27" s="70">
        <v>3000</v>
      </c>
      <c r="D27" s="73">
        <v>1</v>
      </c>
      <c r="E27" s="79">
        <f t="shared" si="2"/>
        <v>3000</v>
      </c>
    </row>
    <row r="28" spans="1:5" x14ac:dyDescent="0.2">
      <c r="A28" s="42"/>
      <c r="B28" s="67" t="s">
        <v>64</v>
      </c>
      <c r="C28" s="67"/>
      <c r="D28" s="67"/>
      <c r="E28" s="68">
        <f>SUM(E18:E27)</f>
        <v>31500</v>
      </c>
    </row>
    <row r="29" spans="1:5" ht="16" x14ac:dyDescent="0.2">
      <c r="A29" s="36" t="s">
        <v>16</v>
      </c>
      <c r="B29" s="52" t="s">
        <v>59</v>
      </c>
      <c r="C29" s="50">
        <v>2484</v>
      </c>
      <c r="D29" s="53">
        <v>1</v>
      </c>
      <c r="E29" s="39">
        <f>D29*C29</f>
        <v>2484</v>
      </c>
    </row>
    <row r="30" spans="1:5" ht="16" x14ac:dyDescent="0.2">
      <c r="A30" s="40"/>
      <c r="B30" s="32" t="s">
        <v>60</v>
      </c>
      <c r="C30" s="29">
        <v>3650</v>
      </c>
      <c r="D30" s="33">
        <v>1</v>
      </c>
      <c r="E30" s="41">
        <f>D30*C30</f>
        <v>3650</v>
      </c>
    </row>
    <row r="31" spans="1:5" x14ac:dyDescent="0.2">
      <c r="A31" s="42"/>
      <c r="B31" s="48" t="s">
        <v>64</v>
      </c>
      <c r="C31" s="48"/>
      <c r="D31" s="48"/>
      <c r="E31" s="44">
        <f>SUM(E29:E30)</f>
        <v>6134</v>
      </c>
    </row>
    <row r="32" spans="1:5" ht="36" customHeight="1" x14ac:dyDescent="0.2">
      <c r="A32" s="36" t="s">
        <v>17</v>
      </c>
      <c r="B32" s="54" t="s">
        <v>61</v>
      </c>
      <c r="C32" s="20">
        <v>3000</v>
      </c>
      <c r="D32" s="38">
        <v>3</v>
      </c>
      <c r="E32" s="39">
        <v>0</v>
      </c>
    </row>
    <row r="33" spans="1:5" ht="49" customHeight="1" x14ac:dyDescent="0.2">
      <c r="A33" s="40"/>
      <c r="B33" s="34" t="s">
        <v>69</v>
      </c>
      <c r="C33" s="21">
        <v>3000</v>
      </c>
      <c r="D33" s="27">
        <v>9</v>
      </c>
      <c r="E33" s="41">
        <f>D33*C33</f>
        <v>27000</v>
      </c>
    </row>
    <row r="34" spans="1:5" x14ac:dyDescent="0.2">
      <c r="A34" s="42"/>
      <c r="B34" s="48" t="s">
        <v>64</v>
      </c>
      <c r="C34" s="48"/>
      <c r="D34" s="48"/>
      <c r="E34" s="44">
        <f>SUM(E32:E33)</f>
        <v>27000</v>
      </c>
    </row>
    <row r="35" spans="1:5" ht="17" x14ac:dyDescent="0.2">
      <c r="A35" s="36" t="s">
        <v>36</v>
      </c>
      <c r="B35" s="55" t="s">
        <v>42</v>
      </c>
      <c r="C35" s="50">
        <v>600</v>
      </c>
      <c r="D35" s="51">
        <v>35</v>
      </c>
      <c r="E35" s="39">
        <f>D35*C35</f>
        <v>21000</v>
      </c>
    </row>
    <row r="36" spans="1:5" ht="16" x14ac:dyDescent="0.2">
      <c r="A36" s="40"/>
      <c r="B36" s="32" t="s">
        <v>44</v>
      </c>
      <c r="C36" s="29">
        <v>2000</v>
      </c>
      <c r="D36" s="31">
        <v>1</v>
      </c>
      <c r="E36" s="41">
        <f t="shared" ref="E36:E38" si="3">D36*C36</f>
        <v>2000</v>
      </c>
    </row>
    <row r="37" spans="1:5" ht="32" x14ac:dyDescent="0.2">
      <c r="A37" s="40"/>
      <c r="B37" s="32" t="s">
        <v>62</v>
      </c>
      <c r="C37" s="29">
        <v>1000</v>
      </c>
      <c r="D37" s="30">
        <v>1</v>
      </c>
      <c r="E37" s="41">
        <f t="shared" si="3"/>
        <v>1000</v>
      </c>
    </row>
    <row r="38" spans="1:5" ht="32" x14ac:dyDescent="0.2">
      <c r="A38" s="40"/>
      <c r="B38" s="32" t="s">
        <v>63</v>
      </c>
      <c r="C38" s="29">
        <v>600</v>
      </c>
      <c r="D38" s="30">
        <v>34</v>
      </c>
      <c r="E38" s="41">
        <f t="shared" si="3"/>
        <v>20400</v>
      </c>
    </row>
    <row r="39" spans="1:5" x14ac:dyDescent="0.2">
      <c r="A39" s="42"/>
      <c r="B39" s="48" t="s">
        <v>64</v>
      </c>
      <c r="C39" s="48"/>
      <c r="D39" s="48"/>
      <c r="E39" s="44">
        <f>SUM(E35:E38)</f>
        <v>44400</v>
      </c>
    </row>
    <row r="40" spans="1:5" x14ac:dyDescent="0.2">
      <c r="A40" s="36" t="s">
        <v>19</v>
      </c>
      <c r="B40" s="37"/>
      <c r="C40" s="5"/>
      <c r="D40" s="5"/>
      <c r="E40" s="56"/>
    </row>
    <row r="41" spans="1:5" x14ac:dyDescent="0.2">
      <c r="A41" s="40"/>
      <c r="B41" s="6"/>
      <c r="C41" s="6"/>
      <c r="D41" s="6"/>
      <c r="E41" s="57"/>
    </row>
    <row r="42" spans="1:5" x14ac:dyDescent="0.2">
      <c r="A42" s="40"/>
      <c r="B42" s="6"/>
      <c r="C42" s="6"/>
      <c r="D42" s="6"/>
      <c r="E42" s="57"/>
    </row>
    <row r="43" spans="1:5" x14ac:dyDescent="0.2">
      <c r="A43" s="42"/>
      <c r="B43" s="48" t="s">
        <v>64</v>
      </c>
      <c r="C43" s="48"/>
      <c r="D43" s="48"/>
      <c r="E43" s="44">
        <f>SUM(E40:E42)</f>
        <v>0</v>
      </c>
    </row>
    <row r="44" spans="1:5" x14ac:dyDescent="0.2">
      <c r="A44" s="24"/>
      <c r="B44" s="25"/>
      <c r="C44" s="25"/>
      <c r="D44" s="25"/>
      <c r="E44" s="25"/>
    </row>
    <row r="45" spans="1:5" x14ac:dyDescent="0.2">
      <c r="A45" s="15" t="s">
        <v>31</v>
      </c>
      <c r="B45" s="15"/>
    </row>
    <row r="47" spans="1:5" x14ac:dyDescent="0.2">
      <c r="A47" s="15" t="s">
        <v>32</v>
      </c>
      <c r="B47" s="15"/>
    </row>
  </sheetData>
  <mergeCells count="20">
    <mergeCell ref="B43:D43"/>
    <mergeCell ref="B34:D34"/>
    <mergeCell ref="B39:D39"/>
    <mergeCell ref="A35:A39"/>
    <mergeCell ref="A32:A34"/>
    <mergeCell ref="A29:A31"/>
    <mergeCell ref="B17:D17"/>
    <mergeCell ref="A15:A17"/>
    <mergeCell ref="B28:D28"/>
    <mergeCell ref="A18:A28"/>
    <mergeCell ref="B31:D31"/>
    <mergeCell ref="B5:D5"/>
    <mergeCell ref="A6:A11"/>
    <mergeCell ref="B11:D11"/>
    <mergeCell ref="B14:D14"/>
    <mergeCell ref="A12:A14"/>
    <mergeCell ref="A47:B47"/>
    <mergeCell ref="A45:B45"/>
    <mergeCell ref="A40:A43"/>
    <mergeCell ref="A2:A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报价概览</vt:lpstr>
      <vt:lpstr>项目明细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Weijia Luo</dc:creator>
  <cp:lastModifiedBy>renehou</cp:lastModifiedBy>
  <dcterms:created xsi:type="dcterms:W3CDTF">2022-06-05T10:30:31Z</dcterms:created>
  <dcterms:modified xsi:type="dcterms:W3CDTF">2022-06-13T09:45:43Z</dcterms:modified>
</cp:coreProperties>
</file>