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/>
  <mc:AlternateContent xmlns:mc="http://schemas.openxmlformats.org/markup-compatibility/2006">
    <mc:Choice Requires="x15">
      <x15ac:absPath xmlns:x15ac="http://schemas.microsoft.com/office/spreadsheetml/2010/11/ac" url="/Users/erjie/Desktop/052报销使用/付款截图/"/>
    </mc:Choice>
  </mc:AlternateContent>
  <xr:revisionPtr revIDLastSave="0" documentId="13_ncr:1_{EDF8D8F9-D6C9-5E46-BFC2-864800A80049}" xr6:coauthVersionLast="47" xr6:coauthVersionMax="47" xr10:uidLastSave="{00000000-0000-0000-0000-000000000000}"/>
  <bookViews>
    <workbookView xWindow="0" yWindow="500" windowWidth="20280" windowHeight="15520" xr2:uid="{00000000-000D-0000-FFFF-FFFF00000000}"/>
  </bookViews>
  <sheets>
    <sheet name="广州站" sheetId="5" r:id="rId1"/>
  </sheets>
  <definedNames>
    <definedName name="_xlnm.Print_Area" localSheetId="0">广州站!$B$5:$J$71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0" i="5" l="1"/>
  <c r="I41" i="5" s="1"/>
  <c r="I10" i="5" l="1"/>
  <c r="I11" i="5"/>
  <c r="I9" i="5"/>
  <c r="I52" i="5" l="1"/>
  <c r="I53" i="5"/>
  <c r="I38" i="5"/>
  <c r="I54" i="5"/>
  <c r="I55" i="5"/>
  <c r="I56" i="5"/>
  <c r="I37" i="5"/>
  <c r="I39" i="5" s="1"/>
  <c r="I57" i="5"/>
  <c r="I58" i="5"/>
  <c r="I59" i="5"/>
  <c r="I60" i="5"/>
  <c r="I22" i="5" l="1"/>
  <c r="I34" i="5" l="1"/>
  <c r="I35" i="5"/>
  <c r="I33" i="5"/>
  <c r="I32" i="5" l="1"/>
  <c r="I66" i="5"/>
  <c r="I67" i="5"/>
  <c r="I24" i="5"/>
  <c r="I29" i="5"/>
  <c r="I19" i="5"/>
  <c r="I31" i="5"/>
  <c r="I25" i="5"/>
  <c r="I26" i="5"/>
  <c r="I27" i="5"/>
  <c r="I20" i="5"/>
  <c r="I21" i="5"/>
  <c r="I28" i="5"/>
  <c r="I23" i="5"/>
  <c r="I30" i="5"/>
  <c r="I65" i="5"/>
  <c r="I63" i="5"/>
  <c r="I64" i="5"/>
  <c r="I62" i="5"/>
  <c r="I48" i="5"/>
  <c r="I49" i="5"/>
  <c r="I50" i="5"/>
  <c r="I51" i="5"/>
  <c r="I68" i="5" l="1"/>
  <c r="I47" i="5"/>
  <c r="I43" i="5"/>
  <c r="I44" i="5"/>
  <c r="I45" i="5"/>
  <c r="I46" i="5"/>
  <c r="I42" i="5"/>
  <c r="I8" i="5"/>
  <c r="I13" i="5"/>
  <c r="I14" i="5"/>
  <c r="I15" i="5"/>
  <c r="I16" i="5"/>
  <c r="I17" i="5"/>
  <c r="I18" i="5"/>
  <c r="I7" i="5"/>
  <c r="I61" i="5" l="1"/>
  <c r="I36" i="5"/>
  <c r="I12" i="5"/>
  <c r="I71" i="5" l="1"/>
</calcChain>
</file>

<file path=xl/sharedStrings.xml><?xml version="1.0" encoding="utf-8"?>
<sst xmlns="http://schemas.openxmlformats.org/spreadsheetml/2006/main" count="157" uniqueCount="56">
  <si>
    <t>序号</t>
  </si>
  <si>
    <t>站</t>
  </si>
  <si>
    <t>日期</t>
  </si>
  <si>
    <t>内容</t>
  </si>
  <si>
    <t>数量</t>
  </si>
  <si>
    <t>单价</t>
  </si>
  <si>
    <t>合计</t>
  </si>
  <si>
    <t>备注</t>
  </si>
  <si>
    <t>8月4号</t>
  </si>
  <si>
    <t>手环（360个）广州+杭州</t>
    <phoneticPr fontId="4" type="noConversion"/>
  </si>
  <si>
    <t>泡泡枪（30个广州+杭州）</t>
    <phoneticPr fontId="4" type="noConversion"/>
  </si>
  <si>
    <t>人物</t>
    <phoneticPr fontId="2" type="noConversion"/>
  </si>
  <si>
    <t>贾义欣</t>
  </si>
  <si>
    <t>高速费</t>
    <phoneticPr fontId="1" type="noConversion"/>
  </si>
  <si>
    <t>尹蕾</t>
    <phoneticPr fontId="1" type="noConversion"/>
  </si>
  <si>
    <t>现场采购</t>
    <phoneticPr fontId="1" type="noConversion"/>
  </si>
  <si>
    <t>餐费</t>
    <phoneticPr fontId="1" type="noConversion"/>
  </si>
  <si>
    <t>交通</t>
    <phoneticPr fontId="1" type="noConversion"/>
  </si>
  <si>
    <t xml:space="preserve">	餐（2人）</t>
    <phoneticPr fontId="1" type="noConversion"/>
  </si>
  <si>
    <t>焦克、王子豪</t>
    <phoneticPr fontId="1" type="noConversion"/>
  </si>
  <si>
    <t>王山</t>
    <phoneticPr fontId="1" type="noConversion"/>
  </si>
  <si>
    <t>北京交通：家-机场</t>
    <phoneticPr fontId="1" type="noConversion"/>
  </si>
  <si>
    <t>北京交通：机场-家</t>
    <phoneticPr fontId="1" type="noConversion"/>
  </si>
  <si>
    <t>核酸</t>
    <phoneticPr fontId="1" type="noConversion"/>
  </si>
  <si>
    <t xml:space="preserve">	餐（5人）</t>
    <phoneticPr fontId="1" type="noConversion"/>
  </si>
  <si>
    <t>停车费</t>
    <phoneticPr fontId="1" type="noConversion"/>
  </si>
  <si>
    <t>晚餐（5人）</t>
    <phoneticPr fontId="1" type="noConversion"/>
  </si>
  <si>
    <t>北京交通：新华大街-首都机场T2</t>
    <phoneticPr fontId="1" type="noConversion"/>
  </si>
  <si>
    <t>王子豪</t>
    <phoneticPr fontId="1" type="noConversion"/>
  </si>
  <si>
    <t>北京交通：古韵新居-首都机场</t>
    <phoneticPr fontId="4" type="noConversion"/>
  </si>
  <si>
    <t>北京交通：首都机场-古韵新居</t>
    <phoneticPr fontId="4" type="noConversion"/>
  </si>
  <si>
    <t>其他现场支付费用</t>
    <phoneticPr fontId="1" type="noConversion"/>
  </si>
  <si>
    <t>张杰</t>
    <phoneticPr fontId="1" type="noConversion"/>
  </si>
  <si>
    <t>快递费</t>
    <phoneticPr fontId="1" type="noConversion"/>
  </si>
  <si>
    <t>8月4号</t>
    <phoneticPr fontId="1" type="noConversion"/>
  </si>
  <si>
    <t>张杰、叶蔚、贾义欣、王山</t>
    <phoneticPr fontId="1" type="noConversion"/>
  </si>
  <si>
    <t>高速费</t>
    <rPh sb="0" eb="1">
      <t>gao su</t>
    </rPh>
    <rPh sb="2" eb="3">
      <t>fei</t>
    </rPh>
    <phoneticPr fontId="1" type="noConversion"/>
  </si>
  <si>
    <t>高速费</t>
    <rPh sb="0" eb="1">
      <t>gao su fei</t>
    </rPh>
    <phoneticPr fontId="1" type="noConversion"/>
  </si>
  <si>
    <t>停车费</t>
    <rPh sb="0" eb="1">
      <t>ting che</t>
    </rPh>
    <rPh sb="2" eb="3">
      <t>fei</t>
    </rPh>
    <phoneticPr fontId="1" type="noConversion"/>
  </si>
  <si>
    <t>停车费</t>
    <rPh sb="0" eb="1">
      <t>ting che fei</t>
    </rPh>
    <phoneticPr fontId="1" type="noConversion"/>
  </si>
  <si>
    <t>一嗨租车油费</t>
    <rPh sb="0" eb="1">
      <t>yi hai zu ch</t>
    </rPh>
    <rPh sb="4" eb="5">
      <t>you fei</t>
    </rPh>
    <phoneticPr fontId="1" type="noConversion"/>
  </si>
  <si>
    <t>核酸</t>
    <rPh sb="0" eb="1">
      <t>he suan</t>
    </rPh>
    <phoneticPr fontId="1" type="noConversion"/>
  </si>
  <si>
    <t>洗车费</t>
    <rPh sb="0" eb="1">
      <t>xi che</t>
    </rPh>
    <rPh sb="2" eb="3">
      <t>fei</t>
    </rPh>
    <phoneticPr fontId="1" type="noConversion"/>
  </si>
  <si>
    <t>付款记录+替票</t>
    <phoneticPr fontId="1" type="noConversion"/>
  </si>
  <si>
    <t>纸质发票</t>
    <phoneticPr fontId="1" type="noConversion"/>
  </si>
  <si>
    <t>共计：</t>
    <phoneticPr fontId="1" type="noConversion"/>
  </si>
  <si>
    <t>小计</t>
    <phoneticPr fontId="1" type="noConversion"/>
  </si>
  <si>
    <t>雨衣-1</t>
    <phoneticPr fontId="1" type="noConversion"/>
  </si>
  <si>
    <t>雨衣-2</t>
    <phoneticPr fontId="1" type="noConversion"/>
  </si>
  <si>
    <t>泳池</t>
    <phoneticPr fontId="1" type="noConversion"/>
  </si>
  <si>
    <t>纸质发票</t>
  </si>
  <si>
    <t>餐费（替）</t>
    <phoneticPr fontId="1" type="noConversion"/>
  </si>
  <si>
    <t>活动用水（替）</t>
    <phoneticPr fontId="1" type="noConversion"/>
  </si>
  <si>
    <t>KOL7人(爸爸爱露营4人、懂车帝2人)、团建教练1人。付款记录+替票</t>
    <phoneticPr fontId="1" type="noConversion"/>
  </si>
  <si>
    <t>广州站费用报销</t>
    <phoneticPr fontId="2" type="noConversion"/>
  </si>
  <si>
    <t>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</si>
</sst>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\(0.00\)"/>
  </numFmts>
  <fonts count="12">
    <font>
      <sz val="11"/>
      <color theme="1"/>
      <name val="等线"/>
      <charset val="134"/>
      <scheme val="minor"/>
    </font>
    <font>
      <sz val="9"/>
      <name val="等线"/>
      <family val="4"/>
      <charset val="134"/>
      <scheme val="minor"/>
    </font>
    <font>
      <sz val="9"/>
      <name val="等线"/>
      <family val="4"/>
      <charset val="134"/>
      <scheme val="minor"/>
    </font>
    <font>
      <sz val="12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4"/>
      <charset val="134"/>
      <scheme val="minor"/>
    </font>
    <font>
      <sz val="10"/>
      <name val="Arial"/>
      <family val="2"/>
    </font>
    <font>
      <sz val="10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1"/>
      <color theme="1"/>
      <name val="等线"/>
      <family val="2"/>
      <charset val="134"/>
      <scheme val="minor"/>
    </font>
    <font>
      <b/>
      <sz val="18"/>
      <color theme="1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0" fontId="6" fillId="0" borderId="0"/>
    <xf numFmtId="0" fontId="6" fillId="0" borderId="0"/>
    <xf numFmtId="0" fontId="1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6" fontId="8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58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0" fillId="0" borderId="1" xfId="0" applyNumberFormat="1" applyBorder="1" applyAlignment="1">
      <alignment horizontal="center"/>
    </xf>
    <xf numFmtId="0" fontId="10" fillId="0" borderId="1" xfId="3" applyBorder="1" applyAlignment="1">
      <alignment horizontal="center" vertical="center"/>
    </xf>
    <xf numFmtId="58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176" fontId="8" fillId="4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8" fillId="4" borderId="4" xfId="0" applyNumberFormat="1" applyFont="1" applyFill="1" applyBorder="1" applyAlignment="1">
      <alignment horizontal="center" vertical="center"/>
    </xf>
    <xf numFmtId="176" fontId="8" fillId="4" borderId="3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0" fillId="0" borderId="0" xfId="0" applyNumberFormat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/>
    </xf>
    <xf numFmtId="176" fontId="8" fillId="4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6" fontId="5" fillId="5" borderId="1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">
    <cellStyle name="常规" xfId="0" builtinId="0"/>
    <cellStyle name="常规 2" xfId="1" xr:uid="{A72A65E5-39D6-4445-A7F7-C82CA632E943}"/>
    <cellStyle name="常规 2 2" xfId="2" xr:uid="{18A75C3C-D24E-E147-9273-3EA43062ADBE}"/>
    <cellStyle name="常规 3" xfId="3" xr:uid="{B2C7147B-233F-974A-9505-9E68C9EA68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AEB95-A5DC-9849-9210-E64317C2BE0E}">
  <sheetPr>
    <pageSetUpPr fitToPage="1"/>
  </sheetPr>
  <dimension ref="B4:N73"/>
  <sheetViews>
    <sheetView tabSelected="1" topLeftCell="F32" zoomScale="75" zoomScaleNormal="67" workbookViewId="0">
      <selection activeCell="J40" sqref="J40"/>
    </sheetView>
  </sheetViews>
  <sheetFormatPr baseColWidth="10" defaultRowHeight="15"/>
  <cols>
    <col min="3" max="3" width="18.33203125" customWidth="1"/>
    <col min="4" max="4" width="10.83203125" style="1"/>
    <col min="5" max="5" width="29.83203125" customWidth="1"/>
    <col min="6" max="6" width="39.6640625" style="1" customWidth="1"/>
    <col min="9" max="9" width="21.6640625" customWidth="1"/>
    <col min="10" max="10" width="27" customWidth="1"/>
  </cols>
  <sheetData>
    <row r="4" spans="2:10" ht="18">
      <c r="B4" s="4"/>
      <c r="C4" s="4"/>
      <c r="D4" s="4"/>
      <c r="E4" s="4"/>
      <c r="F4" s="4"/>
    </row>
    <row r="5" spans="2:10" ht="26">
      <c r="B5" s="47" t="s">
        <v>54</v>
      </c>
      <c r="C5" s="47"/>
      <c r="D5" s="47"/>
      <c r="E5" s="47"/>
      <c r="F5" s="47"/>
      <c r="G5" s="47"/>
      <c r="H5" s="47"/>
      <c r="I5" s="47"/>
      <c r="J5" s="47"/>
    </row>
    <row r="6" spans="2:10">
      <c r="B6" s="8" t="s">
        <v>0</v>
      </c>
      <c r="C6" s="8" t="s">
        <v>1</v>
      </c>
      <c r="D6" s="8" t="s">
        <v>2</v>
      </c>
      <c r="E6" s="8" t="s">
        <v>11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</row>
    <row r="7" spans="2:10" ht="18">
      <c r="B7" s="18">
        <v>1</v>
      </c>
      <c r="C7" s="51" t="s">
        <v>15</v>
      </c>
      <c r="D7" s="6" t="s">
        <v>34</v>
      </c>
      <c r="E7" s="6" t="s">
        <v>32</v>
      </c>
      <c r="F7" s="5" t="s">
        <v>9</v>
      </c>
      <c r="G7" s="5">
        <v>1</v>
      </c>
      <c r="H7" s="10">
        <v>350</v>
      </c>
      <c r="I7" s="10">
        <f>H7*G7</f>
        <v>350</v>
      </c>
      <c r="J7" s="24" t="s">
        <v>44</v>
      </c>
    </row>
    <row r="8" spans="2:10" ht="18">
      <c r="B8" s="35">
        <v>2</v>
      </c>
      <c r="C8" s="52"/>
      <c r="D8" s="6" t="s">
        <v>34</v>
      </c>
      <c r="E8" s="6" t="s">
        <v>32</v>
      </c>
      <c r="F8" s="5" t="s">
        <v>10</v>
      </c>
      <c r="G8" s="5">
        <v>1</v>
      </c>
      <c r="H8" s="10">
        <v>533</v>
      </c>
      <c r="I8" s="10">
        <f t="shared" ref="I8:I29" si="0">H8*G8</f>
        <v>533</v>
      </c>
      <c r="J8" s="36" t="s">
        <v>44</v>
      </c>
    </row>
    <row r="9" spans="2:10" ht="18">
      <c r="B9" s="35">
        <v>3</v>
      </c>
      <c r="C9" s="52"/>
      <c r="D9" s="6" t="s">
        <v>34</v>
      </c>
      <c r="E9" s="6" t="s">
        <v>32</v>
      </c>
      <c r="F9" s="5" t="s">
        <v>47</v>
      </c>
      <c r="G9" s="5">
        <v>1</v>
      </c>
      <c r="H9" s="10">
        <v>1233</v>
      </c>
      <c r="I9" s="10">
        <f>H9*G9</f>
        <v>1233</v>
      </c>
      <c r="J9" s="36" t="s">
        <v>44</v>
      </c>
    </row>
    <row r="10" spans="2:10" ht="18">
      <c r="B10" s="35">
        <v>4</v>
      </c>
      <c r="C10" s="52"/>
      <c r="D10" s="6" t="s">
        <v>34</v>
      </c>
      <c r="E10" s="6" t="s">
        <v>32</v>
      </c>
      <c r="F10" s="5" t="s">
        <v>48</v>
      </c>
      <c r="G10" s="5">
        <v>1</v>
      </c>
      <c r="H10" s="10">
        <v>474.98</v>
      </c>
      <c r="I10" s="10">
        <f t="shared" ref="I10:I11" si="1">H10*G10</f>
        <v>474.98</v>
      </c>
      <c r="J10" s="36" t="s">
        <v>44</v>
      </c>
    </row>
    <row r="11" spans="2:10" ht="18">
      <c r="B11" s="35">
        <v>5</v>
      </c>
      <c r="C11" s="53"/>
      <c r="D11" s="6" t="s">
        <v>34</v>
      </c>
      <c r="E11" s="6" t="s">
        <v>32</v>
      </c>
      <c r="F11" s="5" t="s">
        <v>49</v>
      </c>
      <c r="G11" s="5">
        <v>1</v>
      </c>
      <c r="H11" s="10">
        <v>152.80000000000001</v>
      </c>
      <c r="I11" s="10">
        <f t="shared" si="1"/>
        <v>152.80000000000001</v>
      </c>
      <c r="J11" s="36" t="s">
        <v>44</v>
      </c>
    </row>
    <row r="12" spans="2:10" s="9" customFormat="1" ht="18">
      <c r="B12" s="12"/>
      <c r="C12" s="12"/>
      <c r="D12" s="17"/>
      <c r="E12" s="17"/>
      <c r="F12" s="26"/>
      <c r="G12" s="26"/>
      <c r="H12" s="30" t="s">
        <v>46</v>
      </c>
      <c r="I12" s="31">
        <f>SUM(I7:I11)</f>
        <v>2743.78</v>
      </c>
      <c r="J12" s="23"/>
    </row>
    <row r="13" spans="2:10" ht="18">
      <c r="B13" s="18">
        <v>6</v>
      </c>
      <c r="C13" s="49" t="s">
        <v>31</v>
      </c>
      <c r="D13" s="6">
        <v>44779</v>
      </c>
      <c r="E13" s="6" t="s">
        <v>35</v>
      </c>
      <c r="F13" s="5" t="s">
        <v>23</v>
      </c>
      <c r="G13" s="5">
        <v>4</v>
      </c>
      <c r="H13" s="10">
        <v>14</v>
      </c>
      <c r="I13" s="10">
        <f t="shared" si="0"/>
        <v>56</v>
      </c>
      <c r="J13" s="50" t="s">
        <v>43</v>
      </c>
    </row>
    <row r="14" spans="2:10" ht="18">
      <c r="B14" s="35">
        <v>7</v>
      </c>
      <c r="C14" s="49"/>
      <c r="D14" s="6">
        <v>44779</v>
      </c>
      <c r="E14" s="6" t="s">
        <v>20</v>
      </c>
      <c r="F14" s="29" t="s">
        <v>13</v>
      </c>
      <c r="G14" s="29">
        <v>1</v>
      </c>
      <c r="H14" s="10">
        <v>24</v>
      </c>
      <c r="I14" s="10">
        <f t="shared" si="0"/>
        <v>24</v>
      </c>
      <c r="J14" s="50"/>
    </row>
    <row r="15" spans="2:10" ht="19">
      <c r="B15" s="35">
        <v>8</v>
      </c>
      <c r="C15" s="49"/>
      <c r="D15" s="6">
        <v>44778</v>
      </c>
      <c r="E15" s="6" t="s">
        <v>20</v>
      </c>
      <c r="F15" s="11" t="s">
        <v>25</v>
      </c>
      <c r="G15" s="29">
        <v>1</v>
      </c>
      <c r="H15" s="10">
        <v>12.5</v>
      </c>
      <c r="I15" s="10">
        <f t="shared" si="0"/>
        <v>12.5</v>
      </c>
      <c r="J15" s="50"/>
    </row>
    <row r="16" spans="2:10" ht="19">
      <c r="B16" s="35">
        <v>9</v>
      </c>
      <c r="C16" s="49"/>
      <c r="D16" s="6">
        <v>44778</v>
      </c>
      <c r="E16" s="6" t="s">
        <v>20</v>
      </c>
      <c r="F16" s="11" t="s">
        <v>25</v>
      </c>
      <c r="G16" s="29">
        <v>1</v>
      </c>
      <c r="H16" s="10">
        <v>12.5</v>
      </c>
      <c r="I16" s="10">
        <f t="shared" si="0"/>
        <v>12.5</v>
      </c>
      <c r="J16" s="50"/>
    </row>
    <row r="17" spans="2:10" ht="19">
      <c r="B17" s="35">
        <v>10</v>
      </c>
      <c r="C17" s="49"/>
      <c r="D17" s="6">
        <v>44778</v>
      </c>
      <c r="E17" s="6" t="s">
        <v>20</v>
      </c>
      <c r="F17" s="11" t="s">
        <v>25</v>
      </c>
      <c r="G17" s="29">
        <v>1</v>
      </c>
      <c r="H17" s="10">
        <v>10</v>
      </c>
      <c r="I17" s="10">
        <f t="shared" si="0"/>
        <v>10</v>
      </c>
      <c r="J17" s="50"/>
    </row>
    <row r="18" spans="2:10" ht="19">
      <c r="B18" s="35">
        <v>11</v>
      </c>
      <c r="C18" s="49"/>
      <c r="D18" s="6">
        <v>44777</v>
      </c>
      <c r="E18" s="6" t="s">
        <v>20</v>
      </c>
      <c r="F18" s="11" t="s">
        <v>13</v>
      </c>
      <c r="G18" s="29">
        <v>1</v>
      </c>
      <c r="H18" s="10">
        <v>37</v>
      </c>
      <c r="I18" s="10">
        <f t="shared" si="0"/>
        <v>37</v>
      </c>
      <c r="J18" s="50"/>
    </row>
    <row r="19" spans="2:10" ht="19">
      <c r="B19" s="35">
        <v>12</v>
      </c>
      <c r="C19" s="49"/>
      <c r="D19" s="6">
        <v>44778</v>
      </c>
      <c r="E19" s="6" t="s">
        <v>19</v>
      </c>
      <c r="F19" s="11" t="s">
        <v>13</v>
      </c>
      <c r="G19" s="29">
        <v>1</v>
      </c>
      <c r="H19" s="10">
        <v>37</v>
      </c>
      <c r="I19" s="10">
        <f t="shared" si="0"/>
        <v>37</v>
      </c>
      <c r="J19" s="50"/>
    </row>
    <row r="20" spans="2:10" ht="19">
      <c r="B20" s="35">
        <v>13</v>
      </c>
      <c r="C20" s="49"/>
      <c r="D20" s="6">
        <v>44779</v>
      </c>
      <c r="E20" s="6" t="s">
        <v>19</v>
      </c>
      <c r="F20" s="11" t="s">
        <v>36</v>
      </c>
      <c r="G20" s="29">
        <v>1</v>
      </c>
      <c r="H20" s="10">
        <v>22</v>
      </c>
      <c r="I20" s="10">
        <f t="shared" ref="I20:I25" si="2">H20*G20</f>
        <v>22</v>
      </c>
      <c r="J20" s="50"/>
    </row>
    <row r="21" spans="2:10" ht="19">
      <c r="B21" s="35">
        <v>14</v>
      </c>
      <c r="C21" s="49"/>
      <c r="D21" s="6">
        <v>44779</v>
      </c>
      <c r="E21" s="6" t="s">
        <v>19</v>
      </c>
      <c r="F21" s="11" t="s">
        <v>37</v>
      </c>
      <c r="G21" s="29">
        <v>1</v>
      </c>
      <c r="H21" s="10">
        <v>15</v>
      </c>
      <c r="I21" s="10">
        <f t="shared" si="2"/>
        <v>15</v>
      </c>
      <c r="J21" s="50"/>
    </row>
    <row r="22" spans="2:10" ht="19">
      <c r="B22" s="35">
        <v>15</v>
      </c>
      <c r="C22" s="49"/>
      <c r="D22" s="6">
        <v>44779</v>
      </c>
      <c r="E22" s="6" t="s">
        <v>19</v>
      </c>
      <c r="F22" s="11" t="s">
        <v>37</v>
      </c>
      <c r="G22" s="29">
        <v>1</v>
      </c>
      <c r="H22" s="10">
        <v>34</v>
      </c>
      <c r="I22" s="10">
        <f t="shared" si="2"/>
        <v>34</v>
      </c>
      <c r="J22" s="50"/>
    </row>
    <row r="23" spans="2:10" ht="19">
      <c r="B23" s="35">
        <v>16</v>
      </c>
      <c r="C23" s="49"/>
      <c r="D23" s="6">
        <v>44780</v>
      </c>
      <c r="E23" s="6" t="s">
        <v>19</v>
      </c>
      <c r="F23" s="11" t="s">
        <v>37</v>
      </c>
      <c r="G23" s="29">
        <v>1</v>
      </c>
      <c r="H23" s="10">
        <v>24</v>
      </c>
      <c r="I23" s="10">
        <f t="shared" si="2"/>
        <v>24</v>
      </c>
      <c r="J23" s="50"/>
    </row>
    <row r="24" spans="2:10" ht="19">
      <c r="B24" s="35">
        <v>17</v>
      </c>
      <c r="C24" s="49"/>
      <c r="D24" s="6">
        <v>44780</v>
      </c>
      <c r="E24" s="6" t="s">
        <v>19</v>
      </c>
      <c r="F24" s="11" t="s">
        <v>37</v>
      </c>
      <c r="G24" s="29">
        <v>1</v>
      </c>
      <c r="H24" s="10">
        <v>7</v>
      </c>
      <c r="I24" s="10">
        <f t="shared" si="2"/>
        <v>7</v>
      </c>
      <c r="J24" s="50"/>
    </row>
    <row r="25" spans="2:10" ht="19">
      <c r="B25" s="35">
        <v>18</v>
      </c>
      <c r="C25" s="49"/>
      <c r="D25" s="6">
        <v>44778</v>
      </c>
      <c r="E25" s="6" t="s">
        <v>19</v>
      </c>
      <c r="F25" s="11" t="s">
        <v>38</v>
      </c>
      <c r="G25" s="29">
        <v>1</v>
      </c>
      <c r="H25" s="10">
        <v>10</v>
      </c>
      <c r="I25" s="10">
        <f t="shared" si="2"/>
        <v>10</v>
      </c>
      <c r="J25" s="50"/>
    </row>
    <row r="26" spans="2:10" ht="19">
      <c r="B26" s="35">
        <v>19</v>
      </c>
      <c r="C26" s="49"/>
      <c r="D26" s="6">
        <v>44778</v>
      </c>
      <c r="E26" s="6" t="s">
        <v>19</v>
      </c>
      <c r="F26" s="11" t="s">
        <v>38</v>
      </c>
      <c r="G26" s="29">
        <v>1</v>
      </c>
      <c r="H26" s="10">
        <v>5</v>
      </c>
      <c r="I26" s="10">
        <f t="shared" si="0"/>
        <v>5</v>
      </c>
      <c r="J26" s="50"/>
    </row>
    <row r="27" spans="2:10" ht="19">
      <c r="B27" s="35">
        <v>20</v>
      </c>
      <c r="C27" s="49"/>
      <c r="D27" s="6">
        <v>44779</v>
      </c>
      <c r="E27" s="6" t="s">
        <v>19</v>
      </c>
      <c r="F27" s="11" t="s">
        <v>38</v>
      </c>
      <c r="G27" s="29">
        <v>1</v>
      </c>
      <c r="H27" s="10">
        <v>15</v>
      </c>
      <c r="I27" s="10">
        <f t="shared" si="0"/>
        <v>15</v>
      </c>
      <c r="J27" s="50"/>
    </row>
    <row r="28" spans="2:10" ht="19">
      <c r="B28" s="35">
        <v>21</v>
      </c>
      <c r="C28" s="49"/>
      <c r="D28" s="6">
        <v>44779</v>
      </c>
      <c r="E28" s="6" t="s">
        <v>19</v>
      </c>
      <c r="F28" s="11" t="s">
        <v>39</v>
      </c>
      <c r="G28" s="29">
        <v>1</v>
      </c>
      <c r="H28" s="10">
        <v>10</v>
      </c>
      <c r="I28" s="10">
        <f t="shared" si="0"/>
        <v>10</v>
      </c>
      <c r="J28" s="50"/>
    </row>
    <row r="29" spans="2:10" ht="19">
      <c r="B29" s="35">
        <v>22</v>
      </c>
      <c r="C29" s="49"/>
      <c r="D29" s="6">
        <v>44780</v>
      </c>
      <c r="E29" s="6" t="s">
        <v>19</v>
      </c>
      <c r="F29" s="11" t="s">
        <v>40</v>
      </c>
      <c r="G29" s="29">
        <v>1</v>
      </c>
      <c r="H29" s="10">
        <v>49</v>
      </c>
      <c r="I29" s="10">
        <f t="shared" si="0"/>
        <v>49</v>
      </c>
      <c r="J29" s="50"/>
    </row>
    <row r="30" spans="2:10" ht="19">
      <c r="B30" s="35">
        <v>23</v>
      </c>
      <c r="C30" s="49"/>
      <c r="D30" s="6">
        <v>44780</v>
      </c>
      <c r="E30" s="6" t="s">
        <v>19</v>
      </c>
      <c r="F30" s="11" t="s">
        <v>41</v>
      </c>
      <c r="G30" s="29">
        <v>1</v>
      </c>
      <c r="H30" s="10">
        <v>14</v>
      </c>
      <c r="I30" s="10">
        <f>H30*G30</f>
        <v>14</v>
      </c>
      <c r="J30" s="50"/>
    </row>
    <row r="31" spans="2:10" ht="19">
      <c r="B31" s="35">
        <v>24</v>
      </c>
      <c r="C31" s="49"/>
      <c r="D31" s="6">
        <v>44778</v>
      </c>
      <c r="E31" s="6" t="s">
        <v>19</v>
      </c>
      <c r="F31" s="11" t="s">
        <v>42</v>
      </c>
      <c r="G31" s="29">
        <v>1</v>
      </c>
      <c r="H31" s="10">
        <v>140</v>
      </c>
      <c r="I31" s="10">
        <f>H31*G31</f>
        <v>140</v>
      </c>
      <c r="J31" s="50"/>
    </row>
    <row r="32" spans="2:10" ht="19">
      <c r="B32" s="35">
        <v>25</v>
      </c>
      <c r="C32" s="49"/>
      <c r="D32" s="6">
        <v>44778</v>
      </c>
      <c r="E32" s="6" t="s">
        <v>32</v>
      </c>
      <c r="F32" s="11" t="s">
        <v>25</v>
      </c>
      <c r="G32" s="29">
        <v>1</v>
      </c>
      <c r="H32" s="10">
        <v>10</v>
      </c>
      <c r="I32" s="10">
        <f>H32*G32</f>
        <v>10</v>
      </c>
      <c r="J32" s="50"/>
    </row>
    <row r="33" spans="2:10" ht="19">
      <c r="B33" s="35">
        <v>26</v>
      </c>
      <c r="C33" s="49"/>
      <c r="D33" s="6">
        <v>44777</v>
      </c>
      <c r="E33" s="6" t="s">
        <v>32</v>
      </c>
      <c r="F33" s="11" t="s">
        <v>33</v>
      </c>
      <c r="G33" s="29">
        <v>1</v>
      </c>
      <c r="H33" s="10">
        <v>162</v>
      </c>
      <c r="I33" s="10">
        <f>H33*G33</f>
        <v>162</v>
      </c>
      <c r="J33" s="50"/>
    </row>
    <row r="34" spans="2:10" ht="19">
      <c r="B34" s="35">
        <v>27</v>
      </c>
      <c r="C34" s="49"/>
      <c r="D34" s="6">
        <v>44777</v>
      </c>
      <c r="E34" s="6" t="s">
        <v>32</v>
      </c>
      <c r="F34" s="11" t="s">
        <v>33</v>
      </c>
      <c r="G34" s="29">
        <v>1</v>
      </c>
      <c r="H34" s="10">
        <v>42</v>
      </c>
      <c r="I34" s="10">
        <f t="shared" ref="I34:I35" si="3">H34*G34</f>
        <v>42</v>
      </c>
      <c r="J34" s="50"/>
    </row>
    <row r="35" spans="2:10" ht="19">
      <c r="B35" s="35">
        <v>28</v>
      </c>
      <c r="C35" s="49"/>
      <c r="D35" s="6">
        <v>44777</v>
      </c>
      <c r="E35" s="6" t="s">
        <v>32</v>
      </c>
      <c r="F35" s="11" t="s">
        <v>33</v>
      </c>
      <c r="G35" s="29">
        <v>1</v>
      </c>
      <c r="H35" s="10">
        <v>156</v>
      </c>
      <c r="I35" s="10">
        <f t="shared" si="3"/>
        <v>156</v>
      </c>
      <c r="J35" s="50"/>
    </row>
    <row r="36" spans="2:10" ht="18">
      <c r="B36" s="12"/>
      <c r="C36" s="12"/>
      <c r="D36" s="17"/>
      <c r="E36" s="17"/>
      <c r="F36" s="37"/>
      <c r="G36" s="25"/>
      <c r="H36" s="30" t="s">
        <v>46</v>
      </c>
      <c r="I36" s="38">
        <f>SUM(I13:I35)</f>
        <v>904</v>
      </c>
      <c r="J36" s="27"/>
    </row>
    <row r="37" spans="2:10" s="9" customFormat="1" ht="18">
      <c r="B37" s="40">
        <v>29</v>
      </c>
      <c r="C37" s="49" t="s">
        <v>16</v>
      </c>
      <c r="D37" s="2">
        <v>44778</v>
      </c>
      <c r="E37" s="6" t="s">
        <v>32</v>
      </c>
      <c r="F37" s="40" t="s">
        <v>24</v>
      </c>
      <c r="G37" s="40">
        <v>1</v>
      </c>
      <c r="H37" s="10">
        <v>370</v>
      </c>
      <c r="I37" s="10">
        <f>H37*G37</f>
        <v>370</v>
      </c>
      <c r="J37" s="39" t="s">
        <v>50</v>
      </c>
    </row>
    <row r="38" spans="2:10" s="9" customFormat="1" ht="18">
      <c r="B38" s="40">
        <v>30</v>
      </c>
      <c r="C38" s="49"/>
      <c r="D38" s="2">
        <v>44777</v>
      </c>
      <c r="E38" s="6" t="s">
        <v>32</v>
      </c>
      <c r="F38" s="40" t="s">
        <v>24</v>
      </c>
      <c r="G38" s="40">
        <v>1</v>
      </c>
      <c r="H38" s="10">
        <v>305</v>
      </c>
      <c r="I38" s="10">
        <f>H38*G38</f>
        <v>305</v>
      </c>
      <c r="J38" s="39" t="s">
        <v>50</v>
      </c>
    </row>
    <row r="39" spans="2:10" s="9" customFormat="1" ht="18">
      <c r="B39" s="12"/>
      <c r="C39" s="12"/>
      <c r="D39" s="21"/>
      <c r="E39" s="17"/>
      <c r="F39" s="12"/>
      <c r="G39" s="12"/>
      <c r="H39" s="43"/>
      <c r="I39" s="44">
        <f>SUM(I37:I38)</f>
        <v>675</v>
      </c>
      <c r="J39" s="45"/>
    </row>
    <row r="40" spans="2:10" s="9" customFormat="1" ht="48">
      <c r="B40" s="40">
        <v>31</v>
      </c>
      <c r="C40" s="40" t="s">
        <v>52</v>
      </c>
      <c r="D40" s="41">
        <v>44779</v>
      </c>
      <c r="E40" s="6" t="s">
        <v>32</v>
      </c>
      <c r="F40" s="40" t="s">
        <v>55</v>
      </c>
      <c r="G40" s="40">
        <v>1</v>
      </c>
      <c r="H40" s="34">
        <v>743</v>
      </c>
      <c r="I40" s="34">
        <f>H40*G40</f>
        <v>743</v>
      </c>
      <c r="J40" s="42" t="s">
        <v>53</v>
      </c>
    </row>
    <row r="41" spans="2:10" s="22" customFormat="1" ht="18">
      <c r="B41" s="12"/>
      <c r="C41" s="12"/>
      <c r="D41" s="21"/>
      <c r="E41" s="17"/>
      <c r="F41" s="12"/>
      <c r="G41" s="12"/>
      <c r="H41" s="30" t="s">
        <v>46</v>
      </c>
      <c r="I41" s="44">
        <f>I40</f>
        <v>743</v>
      </c>
      <c r="J41" s="45"/>
    </row>
    <row r="42" spans="2:10" ht="18">
      <c r="B42" s="40">
        <v>32</v>
      </c>
      <c r="C42" s="49" t="s">
        <v>51</v>
      </c>
      <c r="D42" s="19">
        <v>44778</v>
      </c>
      <c r="E42" s="6" t="s">
        <v>19</v>
      </c>
      <c r="F42" s="40" t="s">
        <v>18</v>
      </c>
      <c r="G42" s="40">
        <v>1</v>
      </c>
      <c r="H42" s="10">
        <v>99</v>
      </c>
      <c r="I42" s="10">
        <f>H42*G42</f>
        <v>99</v>
      </c>
      <c r="J42" s="50" t="s">
        <v>43</v>
      </c>
    </row>
    <row r="43" spans="2:10" ht="18">
      <c r="B43" s="40">
        <v>33</v>
      </c>
      <c r="C43" s="49"/>
      <c r="D43" s="19">
        <v>44778</v>
      </c>
      <c r="E43" s="6" t="s">
        <v>19</v>
      </c>
      <c r="F43" s="40" t="s">
        <v>18</v>
      </c>
      <c r="G43" s="40">
        <v>1</v>
      </c>
      <c r="H43" s="10">
        <v>93</v>
      </c>
      <c r="I43" s="10">
        <f t="shared" ref="I43:I59" si="4">H43*G43</f>
        <v>93</v>
      </c>
      <c r="J43" s="50"/>
    </row>
    <row r="44" spans="2:10" ht="18">
      <c r="B44" s="40">
        <v>34</v>
      </c>
      <c r="C44" s="49"/>
      <c r="D44" s="19">
        <v>44779</v>
      </c>
      <c r="E44" s="6" t="s">
        <v>19</v>
      </c>
      <c r="F44" s="40" t="s">
        <v>18</v>
      </c>
      <c r="G44" s="40">
        <v>1</v>
      </c>
      <c r="H44" s="10">
        <v>52</v>
      </c>
      <c r="I44" s="10">
        <f t="shared" si="4"/>
        <v>52</v>
      </c>
      <c r="J44" s="50"/>
    </row>
    <row r="45" spans="2:10" ht="18">
      <c r="B45" s="40">
        <v>35</v>
      </c>
      <c r="C45" s="49"/>
      <c r="D45" s="19">
        <v>44779</v>
      </c>
      <c r="E45" s="6" t="s">
        <v>19</v>
      </c>
      <c r="F45" s="40" t="s">
        <v>18</v>
      </c>
      <c r="G45" s="40">
        <v>1</v>
      </c>
      <c r="H45" s="10">
        <v>65</v>
      </c>
      <c r="I45" s="10">
        <f t="shared" si="4"/>
        <v>65</v>
      </c>
      <c r="J45" s="50"/>
    </row>
    <row r="46" spans="2:10" ht="18">
      <c r="B46" s="40">
        <v>36</v>
      </c>
      <c r="C46" s="49"/>
      <c r="D46" s="19">
        <v>44780</v>
      </c>
      <c r="E46" s="6" t="s">
        <v>19</v>
      </c>
      <c r="F46" s="40" t="s">
        <v>18</v>
      </c>
      <c r="G46" s="40">
        <v>1</v>
      </c>
      <c r="H46" s="10">
        <v>47</v>
      </c>
      <c r="I46" s="10">
        <f t="shared" si="4"/>
        <v>47</v>
      </c>
      <c r="J46" s="50"/>
    </row>
    <row r="47" spans="2:10" ht="18">
      <c r="B47" s="40">
        <v>37</v>
      </c>
      <c r="C47" s="49"/>
      <c r="D47" s="19">
        <v>44780</v>
      </c>
      <c r="E47" s="6" t="s">
        <v>20</v>
      </c>
      <c r="F47" s="40" t="s">
        <v>24</v>
      </c>
      <c r="G47" s="40">
        <v>1</v>
      </c>
      <c r="H47" s="10">
        <v>38</v>
      </c>
      <c r="I47" s="10">
        <f t="shared" si="4"/>
        <v>38</v>
      </c>
      <c r="J47" s="50"/>
    </row>
    <row r="48" spans="2:10" ht="18">
      <c r="B48" s="40">
        <v>38</v>
      </c>
      <c r="C48" s="49"/>
      <c r="D48" s="19">
        <v>44779</v>
      </c>
      <c r="E48" s="6" t="s">
        <v>20</v>
      </c>
      <c r="F48" s="40" t="s">
        <v>24</v>
      </c>
      <c r="G48" s="40">
        <v>1</v>
      </c>
      <c r="H48" s="10">
        <v>48</v>
      </c>
      <c r="I48" s="10">
        <f t="shared" si="4"/>
        <v>48</v>
      </c>
      <c r="J48" s="50"/>
    </row>
    <row r="49" spans="2:14" ht="18">
      <c r="B49" s="40">
        <v>39</v>
      </c>
      <c r="C49" s="49"/>
      <c r="D49" s="19">
        <v>44777</v>
      </c>
      <c r="E49" s="6" t="s">
        <v>12</v>
      </c>
      <c r="F49" s="40" t="s">
        <v>26</v>
      </c>
      <c r="G49" s="40">
        <v>1</v>
      </c>
      <c r="H49" s="10">
        <v>142</v>
      </c>
      <c r="I49" s="10">
        <f t="shared" si="4"/>
        <v>142</v>
      </c>
      <c r="J49" s="50"/>
    </row>
    <row r="50" spans="2:14" ht="18">
      <c r="B50" s="40">
        <v>40</v>
      </c>
      <c r="C50" s="49"/>
      <c r="D50" s="19">
        <v>44778</v>
      </c>
      <c r="E50" s="6" t="s">
        <v>12</v>
      </c>
      <c r="F50" s="40" t="s">
        <v>26</v>
      </c>
      <c r="G50" s="40">
        <v>1</v>
      </c>
      <c r="H50" s="10">
        <v>80</v>
      </c>
      <c r="I50" s="10">
        <f t="shared" si="4"/>
        <v>80</v>
      </c>
      <c r="J50" s="50"/>
    </row>
    <row r="51" spans="2:14" ht="18">
      <c r="B51" s="40">
        <v>41</v>
      </c>
      <c r="C51" s="49"/>
      <c r="D51" s="19">
        <v>44780</v>
      </c>
      <c r="E51" s="6" t="s">
        <v>12</v>
      </c>
      <c r="F51" s="40" t="s">
        <v>26</v>
      </c>
      <c r="G51" s="40">
        <v>1</v>
      </c>
      <c r="H51" s="10">
        <v>63.15</v>
      </c>
      <c r="I51" s="10">
        <f t="shared" si="4"/>
        <v>63.15</v>
      </c>
      <c r="J51" s="50"/>
    </row>
    <row r="52" spans="2:14" ht="18">
      <c r="B52" s="40">
        <v>42</v>
      </c>
      <c r="C52" s="49"/>
      <c r="D52" s="19">
        <v>44777</v>
      </c>
      <c r="E52" s="6" t="s">
        <v>32</v>
      </c>
      <c r="F52" s="40" t="s">
        <v>24</v>
      </c>
      <c r="G52" s="40">
        <v>1</v>
      </c>
      <c r="H52" s="10">
        <v>32</v>
      </c>
      <c r="I52" s="10">
        <f t="shared" si="4"/>
        <v>32</v>
      </c>
      <c r="J52" s="50"/>
    </row>
    <row r="53" spans="2:14" ht="18">
      <c r="B53" s="40">
        <v>43</v>
      </c>
      <c r="C53" s="49"/>
      <c r="D53" s="2">
        <v>44777</v>
      </c>
      <c r="E53" s="6" t="s">
        <v>32</v>
      </c>
      <c r="F53" s="40" t="s">
        <v>24</v>
      </c>
      <c r="G53" s="40">
        <v>1</v>
      </c>
      <c r="H53" s="10">
        <v>71</v>
      </c>
      <c r="I53" s="10">
        <f t="shared" si="4"/>
        <v>71</v>
      </c>
      <c r="J53" s="50"/>
    </row>
    <row r="54" spans="2:14" ht="18">
      <c r="B54" s="40">
        <v>44</v>
      </c>
      <c r="C54" s="49"/>
      <c r="D54" s="2">
        <v>44777</v>
      </c>
      <c r="E54" s="6" t="s">
        <v>32</v>
      </c>
      <c r="F54" s="40" t="s">
        <v>24</v>
      </c>
      <c r="G54" s="40">
        <v>1</v>
      </c>
      <c r="H54" s="10">
        <v>33</v>
      </c>
      <c r="I54" s="10">
        <f t="shared" si="4"/>
        <v>33</v>
      </c>
      <c r="J54" s="50"/>
    </row>
    <row r="55" spans="2:14" ht="18">
      <c r="B55" s="40">
        <v>45</v>
      </c>
      <c r="C55" s="49"/>
      <c r="D55" s="2">
        <v>44777</v>
      </c>
      <c r="E55" s="6" t="s">
        <v>32</v>
      </c>
      <c r="F55" s="40" t="s">
        <v>24</v>
      </c>
      <c r="G55" s="40">
        <v>1</v>
      </c>
      <c r="H55" s="10">
        <v>61</v>
      </c>
      <c r="I55" s="10">
        <f t="shared" si="4"/>
        <v>61</v>
      </c>
      <c r="J55" s="50"/>
    </row>
    <row r="56" spans="2:14" ht="18">
      <c r="B56" s="40">
        <v>46</v>
      </c>
      <c r="C56" s="49"/>
      <c r="D56" s="2">
        <v>44778</v>
      </c>
      <c r="E56" s="6" t="s">
        <v>32</v>
      </c>
      <c r="F56" s="40" t="s">
        <v>24</v>
      </c>
      <c r="G56" s="40">
        <v>1</v>
      </c>
      <c r="H56" s="10">
        <v>103</v>
      </c>
      <c r="I56" s="10">
        <f t="shared" si="4"/>
        <v>103</v>
      </c>
      <c r="J56" s="50"/>
    </row>
    <row r="57" spans="2:14" ht="18">
      <c r="B57" s="40">
        <v>47</v>
      </c>
      <c r="C57" s="49"/>
      <c r="D57" s="2">
        <v>44780</v>
      </c>
      <c r="E57" s="6" t="s">
        <v>32</v>
      </c>
      <c r="F57" s="40" t="s">
        <v>24</v>
      </c>
      <c r="G57" s="40">
        <v>1</v>
      </c>
      <c r="H57" s="10">
        <v>48.8</v>
      </c>
      <c r="I57" s="10">
        <f t="shared" si="4"/>
        <v>48.8</v>
      </c>
      <c r="J57" s="50" t="s">
        <v>43</v>
      </c>
      <c r="M57" s="7"/>
      <c r="N57" s="33"/>
    </row>
    <row r="58" spans="2:14" ht="18">
      <c r="B58" s="40">
        <v>48</v>
      </c>
      <c r="C58" s="49"/>
      <c r="D58" s="2">
        <v>44780</v>
      </c>
      <c r="E58" s="6" t="s">
        <v>32</v>
      </c>
      <c r="F58" s="40" t="s">
        <v>24</v>
      </c>
      <c r="G58" s="40">
        <v>1</v>
      </c>
      <c r="H58" s="10">
        <v>83</v>
      </c>
      <c r="I58" s="10">
        <f t="shared" si="4"/>
        <v>83</v>
      </c>
      <c r="J58" s="50"/>
      <c r="M58" s="7"/>
      <c r="N58" s="33"/>
    </row>
    <row r="59" spans="2:14" ht="18">
      <c r="B59" s="40">
        <v>49</v>
      </c>
      <c r="C59" s="49"/>
      <c r="D59" s="2">
        <v>44780</v>
      </c>
      <c r="E59" s="6" t="s">
        <v>32</v>
      </c>
      <c r="F59" s="40" t="s">
        <v>24</v>
      </c>
      <c r="G59" s="40">
        <v>1</v>
      </c>
      <c r="H59" s="10">
        <v>22</v>
      </c>
      <c r="I59" s="10">
        <f t="shared" si="4"/>
        <v>22</v>
      </c>
      <c r="J59" s="50"/>
      <c r="M59" s="7"/>
      <c r="N59" s="33"/>
    </row>
    <row r="60" spans="2:14" ht="18">
      <c r="B60" s="40">
        <v>50</v>
      </c>
      <c r="C60" s="49"/>
      <c r="D60" s="2">
        <v>44780</v>
      </c>
      <c r="E60" s="6" t="s">
        <v>32</v>
      </c>
      <c r="F60" s="40" t="s">
        <v>24</v>
      </c>
      <c r="G60" s="40">
        <v>1</v>
      </c>
      <c r="H60" s="10">
        <v>67.5</v>
      </c>
      <c r="I60" s="10">
        <f>H60*G60</f>
        <v>67.5</v>
      </c>
      <c r="J60" s="50"/>
      <c r="M60" s="7"/>
      <c r="N60" s="33"/>
    </row>
    <row r="61" spans="2:14" ht="17">
      <c r="B61" s="9"/>
      <c r="C61" s="9"/>
      <c r="D61" s="16"/>
      <c r="E61" s="9"/>
      <c r="F61" s="16"/>
      <c r="G61" s="9"/>
      <c r="H61" s="30" t="s">
        <v>46</v>
      </c>
      <c r="I61" s="30">
        <f>SUM(I42:I60)</f>
        <v>1248.45</v>
      </c>
      <c r="J61" s="9"/>
    </row>
    <row r="62" spans="2:14" ht="18">
      <c r="B62" s="13">
        <v>51</v>
      </c>
      <c r="C62" s="48" t="s">
        <v>17</v>
      </c>
      <c r="D62" s="6">
        <v>44777</v>
      </c>
      <c r="E62" s="6" t="s">
        <v>20</v>
      </c>
      <c r="F62" s="6" t="s">
        <v>21</v>
      </c>
      <c r="G62" s="13">
        <v>1</v>
      </c>
      <c r="H62" s="10">
        <v>86</v>
      </c>
      <c r="I62" s="10">
        <f t="shared" ref="I62:I67" si="5">H62*G62</f>
        <v>86</v>
      </c>
      <c r="J62" s="3" t="s">
        <v>50</v>
      </c>
    </row>
    <row r="63" spans="2:14" ht="18">
      <c r="B63" s="35">
        <v>52</v>
      </c>
      <c r="C63" s="48"/>
      <c r="D63" s="6">
        <v>44780</v>
      </c>
      <c r="E63" s="6" t="s">
        <v>20</v>
      </c>
      <c r="F63" s="6" t="s">
        <v>22</v>
      </c>
      <c r="G63" s="13">
        <v>1</v>
      </c>
      <c r="H63" s="10">
        <v>97</v>
      </c>
      <c r="I63" s="10">
        <f t="shared" si="5"/>
        <v>97</v>
      </c>
      <c r="J63" s="3" t="s">
        <v>50</v>
      </c>
      <c r="M63" s="32"/>
      <c r="N63" s="33"/>
    </row>
    <row r="64" spans="2:14" ht="18">
      <c r="B64" s="35">
        <v>53</v>
      </c>
      <c r="C64" s="48"/>
      <c r="D64" s="2" t="s">
        <v>8</v>
      </c>
      <c r="E64" s="6" t="s">
        <v>12</v>
      </c>
      <c r="F64" s="14" t="s">
        <v>27</v>
      </c>
      <c r="G64" s="13">
        <v>1</v>
      </c>
      <c r="H64" s="10">
        <v>83</v>
      </c>
      <c r="I64" s="10">
        <f t="shared" si="5"/>
        <v>83</v>
      </c>
      <c r="J64" s="3" t="s">
        <v>50</v>
      </c>
      <c r="M64" s="32"/>
      <c r="N64" s="33"/>
    </row>
    <row r="65" spans="2:14" ht="18">
      <c r="B65" s="35">
        <v>54</v>
      </c>
      <c r="C65" s="48"/>
      <c r="D65" s="15">
        <v>44778</v>
      </c>
      <c r="E65" s="6" t="s">
        <v>28</v>
      </c>
      <c r="F65" s="6" t="s">
        <v>21</v>
      </c>
      <c r="G65" s="13">
        <v>1</v>
      </c>
      <c r="H65" s="10">
        <v>93</v>
      </c>
      <c r="I65" s="10">
        <f t="shared" si="5"/>
        <v>93</v>
      </c>
      <c r="J65" s="3" t="s">
        <v>50</v>
      </c>
      <c r="M65" s="32"/>
      <c r="N65" s="33"/>
    </row>
    <row r="66" spans="2:14" ht="18">
      <c r="B66" s="35">
        <v>55</v>
      </c>
      <c r="C66" s="48"/>
      <c r="D66" s="6">
        <v>44777</v>
      </c>
      <c r="E66" s="6" t="s">
        <v>14</v>
      </c>
      <c r="F66" s="20" t="s">
        <v>29</v>
      </c>
      <c r="G66" s="13">
        <v>1</v>
      </c>
      <c r="H66" s="10">
        <v>92.59</v>
      </c>
      <c r="I66" s="10">
        <f t="shared" si="5"/>
        <v>92.59</v>
      </c>
      <c r="J66" s="3" t="s">
        <v>50</v>
      </c>
    </row>
    <row r="67" spans="2:14" ht="18">
      <c r="B67" s="35">
        <v>56</v>
      </c>
      <c r="C67" s="48"/>
      <c r="D67" s="6">
        <v>44780</v>
      </c>
      <c r="E67" s="6" t="s">
        <v>14</v>
      </c>
      <c r="F67" s="20" t="s">
        <v>30</v>
      </c>
      <c r="G67" s="13">
        <v>1</v>
      </c>
      <c r="H67" s="10">
        <v>55.66</v>
      </c>
      <c r="I67" s="10">
        <f t="shared" si="5"/>
        <v>55.66</v>
      </c>
      <c r="J67" s="3" t="s">
        <v>50</v>
      </c>
    </row>
    <row r="68" spans="2:14" ht="18">
      <c r="B68" s="9"/>
      <c r="C68" s="9"/>
      <c r="D68" s="16"/>
      <c r="E68" s="9"/>
      <c r="F68" s="16"/>
      <c r="G68" s="12"/>
      <c r="H68" s="30" t="s">
        <v>46</v>
      </c>
      <c r="I68" s="28">
        <f>SUM(I62:I67)</f>
        <v>507.25</v>
      </c>
      <c r="J68" s="9"/>
    </row>
    <row r="69" spans="2:14">
      <c r="B69" s="9"/>
      <c r="C69" s="9"/>
      <c r="D69" s="16"/>
      <c r="E69" s="9"/>
      <c r="F69" s="16"/>
      <c r="G69" s="9"/>
      <c r="H69" s="9"/>
      <c r="I69" s="9"/>
      <c r="J69" s="9"/>
    </row>
    <row r="70" spans="2:14">
      <c r="B70" s="9"/>
      <c r="C70" s="9"/>
      <c r="D70" s="16"/>
      <c r="E70" s="9"/>
      <c r="F70" s="16"/>
      <c r="G70" s="9"/>
      <c r="H70" s="9"/>
      <c r="I70" s="9"/>
      <c r="J70" s="9"/>
    </row>
    <row r="71" spans="2:14">
      <c r="B71" s="9"/>
      <c r="C71" s="9"/>
      <c r="D71" s="16"/>
      <c r="E71" s="9"/>
      <c r="F71" s="16"/>
      <c r="G71" s="9"/>
      <c r="H71" s="46" t="s">
        <v>45</v>
      </c>
      <c r="I71" s="46">
        <f>I68+I61+I41+I39+I36+I12</f>
        <v>6821.48</v>
      </c>
      <c r="J71" s="9"/>
      <c r="K71" s="33"/>
    </row>
    <row r="73" spans="2:14">
      <c r="K73" s="33"/>
    </row>
  </sheetData>
  <mergeCells count="9">
    <mergeCell ref="B5:J5"/>
    <mergeCell ref="C62:C67"/>
    <mergeCell ref="C13:C35"/>
    <mergeCell ref="J13:J35"/>
    <mergeCell ref="J57:J60"/>
    <mergeCell ref="J42:J56"/>
    <mergeCell ref="C7:C11"/>
    <mergeCell ref="C37:C38"/>
    <mergeCell ref="C42:C60"/>
  </mergeCells>
  <phoneticPr fontId="1" type="noConversion"/>
  <pageMargins left="0.7" right="0.7" top="0.75" bottom="0.75" header="0.3" footer="0.3"/>
  <pageSetup paperSize="9" scale="45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广州站</vt:lpstr>
      <vt:lpstr>广州站!Print_Area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Microsoft Office User</cp:lastModifiedBy>
  <cp:lastPrinted>2022-09-09T09:10:02Z</cp:lastPrinted>
  <dcterms:created xsi:type="dcterms:W3CDTF">2022-07-25T19:20:00Z</dcterms:created>
  <dcterms:modified xsi:type="dcterms:W3CDTF">2022-09-13T09:35:04Z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2052-4.1.0.6538</vt:lpwstr>
  </property>
</Properties>
</file>