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erjie/Desktop/052报销使用/付款截图/"/>
    </mc:Choice>
  </mc:AlternateContent>
  <xr:revisionPtr revIDLastSave="0" documentId="13_ncr:1_{8C44B454-E23C-844F-9C4B-51133649E472}" xr6:coauthVersionLast="47" xr6:coauthVersionMax="47" xr10:uidLastSave="{00000000-0000-0000-0000-000000000000}"/>
  <bookViews>
    <workbookView xWindow="0" yWindow="500" windowWidth="20280" windowHeight="15520" xr2:uid="{00000000-000D-0000-FFFF-FFFF00000000}"/>
  </bookViews>
  <sheets>
    <sheet name="杭州站" sheetId="6" r:id="rId1"/>
  </sheets>
  <definedNames>
    <definedName name="_xlnm.Print_Area" localSheetId="0">杭州站!$B$5:$J$71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6" l="1"/>
  <c r="I49" i="6"/>
  <c r="I35" i="6" l="1"/>
  <c r="H64" i="6" l="1"/>
  <c r="I64" i="6" s="1"/>
  <c r="I9" i="6" l="1"/>
  <c r="I10" i="6"/>
  <c r="I11" i="6"/>
  <c r="I12" i="6"/>
  <c r="I13" i="6"/>
  <c r="I23" i="6"/>
  <c r="I16" i="6"/>
  <c r="I17" i="6"/>
  <c r="I20" i="6"/>
  <c r="I21" i="6"/>
  <c r="I15" i="6"/>
  <c r="I22" i="6"/>
  <c r="I18" i="6"/>
  <c r="I19" i="6"/>
  <c r="I33" i="6"/>
  <c r="I34" i="6"/>
  <c r="I29" i="6"/>
  <c r="I30" i="6"/>
  <c r="I31" i="6"/>
  <c r="I32" i="6"/>
  <c r="I50" i="6"/>
  <c r="I42" i="6"/>
  <c r="I27" i="6"/>
  <c r="I36" i="6"/>
  <c r="I37" i="6"/>
  <c r="I38" i="6"/>
  <c r="I39" i="6"/>
  <c r="I40" i="6"/>
  <c r="I41" i="6"/>
  <c r="I26" i="6"/>
  <c r="I47" i="6"/>
  <c r="I51" i="6" s="1"/>
  <c r="I43" i="6"/>
  <c r="I44" i="6"/>
  <c r="I45" i="6"/>
  <c r="I53" i="6"/>
  <c r="I54" i="6"/>
  <c r="I56" i="6"/>
  <c r="I57" i="6"/>
  <c r="I58" i="6"/>
  <c r="I59" i="6"/>
  <c r="I60" i="6"/>
  <c r="I55" i="6"/>
  <c r="I61" i="6"/>
  <c r="I62" i="6"/>
  <c r="I65" i="6"/>
  <c r="I63" i="6"/>
  <c r="I66" i="6"/>
  <c r="I52" i="6"/>
  <c r="I28" i="6" l="1"/>
  <c r="I46" i="6"/>
  <c r="I14" i="6"/>
  <c r="I24" i="6"/>
  <c r="I67" i="6"/>
  <c r="I7" i="6"/>
  <c r="I8" i="6" s="1"/>
  <c r="I70" i="6" l="1"/>
</calcChain>
</file>

<file path=xl/sharedStrings.xml><?xml version="1.0" encoding="utf-8"?>
<sst xmlns="http://schemas.openxmlformats.org/spreadsheetml/2006/main" count="159" uniqueCount="53">
  <si>
    <t>序号</t>
  </si>
  <si>
    <t>站</t>
  </si>
  <si>
    <t>日期</t>
  </si>
  <si>
    <t>内容</t>
  </si>
  <si>
    <t>数量</t>
  </si>
  <si>
    <t>单价</t>
  </si>
  <si>
    <t>合计</t>
  </si>
  <si>
    <t>备注</t>
  </si>
  <si>
    <t>实心套圈</t>
    <phoneticPr fontId="2" type="noConversion"/>
  </si>
  <si>
    <t>人物</t>
    <phoneticPr fontId="2" type="noConversion"/>
  </si>
  <si>
    <t>尹蕾</t>
    <phoneticPr fontId="1" type="noConversion"/>
  </si>
  <si>
    <t>现场采购</t>
    <phoneticPr fontId="1" type="noConversion"/>
  </si>
  <si>
    <t>餐费</t>
    <phoneticPr fontId="1" type="noConversion"/>
  </si>
  <si>
    <t>交通</t>
    <phoneticPr fontId="1" type="noConversion"/>
  </si>
  <si>
    <t>焦克</t>
    <phoneticPr fontId="1" type="noConversion"/>
  </si>
  <si>
    <t>焦克、王子豪</t>
    <phoneticPr fontId="1" type="noConversion"/>
  </si>
  <si>
    <t>王山</t>
    <phoneticPr fontId="1" type="noConversion"/>
  </si>
  <si>
    <t>北京交通：家-机场</t>
    <phoneticPr fontId="1" type="noConversion"/>
  </si>
  <si>
    <t>北京交通：机场-家</t>
    <phoneticPr fontId="1" type="noConversion"/>
  </si>
  <si>
    <t>王子豪</t>
    <phoneticPr fontId="1" type="noConversion"/>
  </si>
  <si>
    <t>高速费</t>
    <rPh sb="0" eb="1">
      <t>gao su fei</t>
    </rPh>
    <phoneticPr fontId="4" type="noConversion"/>
  </si>
  <si>
    <t>张杰</t>
    <phoneticPr fontId="1" type="noConversion"/>
  </si>
  <si>
    <t>快递费</t>
    <phoneticPr fontId="1" type="noConversion"/>
  </si>
  <si>
    <t>过路费</t>
    <phoneticPr fontId="4" type="noConversion"/>
  </si>
  <si>
    <t>北京交通：家-高铁站</t>
    <phoneticPr fontId="1" type="noConversion"/>
  </si>
  <si>
    <t>北京交通：高铁站-家</t>
    <phoneticPr fontId="1" type="noConversion"/>
  </si>
  <si>
    <t>贾义欣</t>
    <phoneticPr fontId="1" type="noConversion"/>
  </si>
  <si>
    <t>北京交通：火车站-家</t>
    <phoneticPr fontId="1" type="noConversion"/>
  </si>
  <si>
    <t>8月11号</t>
    <phoneticPr fontId="1" type="noConversion"/>
  </si>
  <si>
    <t>北京交通：新华大街-火车站</t>
    <phoneticPr fontId="1" type="noConversion"/>
  </si>
  <si>
    <t>北京交通：火车站-新华大街</t>
    <phoneticPr fontId="1" type="noConversion"/>
  </si>
  <si>
    <t>洗车费</t>
    <rPh sb="0" eb="1">
      <t>xi che fei</t>
    </rPh>
    <phoneticPr fontId="4" type="noConversion"/>
  </si>
  <si>
    <t>当地交通：机场-杭州经销店</t>
    <phoneticPr fontId="1" type="noConversion"/>
  </si>
  <si>
    <t>当地交通：经销店-杭州橡树悦轩酒店</t>
    <phoneticPr fontId="1" type="noConversion"/>
  </si>
  <si>
    <t>当地交通：杭州橡树悦轩酒店-山水见名宿</t>
    <phoneticPr fontId="1" type="noConversion"/>
  </si>
  <si>
    <t>当地交通：山水见名宿-经销店</t>
    <phoneticPr fontId="1" type="noConversion"/>
  </si>
  <si>
    <t>北京交通：西直门-南站</t>
    <rPh sb="0" eb="1">
      <t>jiao tng fei</t>
    </rPh>
    <phoneticPr fontId="1" type="noConversion"/>
  </si>
  <si>
    <t>北京交通：光华里-南站</t>
    <rPh sb="0" eb="1">
      <t>jiao tong fei</t>
    </rPh>
    <phoneticPr fontId="1" type="noConversion"/>
  </si>
  <si>
    <t>北京交通：南站-西直门</t>
    <rPh sb="0" eb="1">
      <t>jiao tng fei</t>
    </rPh>
    <phoneticPr fontId="1" type="noConversion"/>
  </si>
  <si>
    <t>北京交通：南站-光华里</t>
    <rPh sb="0" eb="1">
      <t>jiao tong fei</t>
    </rPh>
    <phoneticPr fontId="1" type="noConversion"/>
  </si>
  <si>
    <t>现场支付</t>
    <phoneticPr fontId="1" type="noConversion"/>
  </si>
  <si>
    <t>付款记录+替票</t>
    <phoneticPr fontId="1" type="noConversion"/>
  </si>
  <si>
    <t>8月12号</t>
    <phoneticPr fontId="1" type="noConversion"/>
  </si>
  <si>
    <t>纸质发票</t>
    <phoneticPr fontId="1" type="noConversion"/>
  </si>
  <si>
    <t>共计：</t>
    <phoneticPr fontId="1" type="noConversion"/>
  </si>
  <si>
    <t>小计</t>
    <phoneticPr fontId="1" type="noConversion"/>
  </si>
  <si>
    <t>纸质发票</t>
  </si>
  <si>
    <t>现场支付（替）</t>
    <phoneticPr fontId="1" type="noConversion"/>
  </si>
  <si>
    <t>餐费（替）</t>
    <phoneticPr fontId="1" type="noConversion"/>
  </si>
  <si>
    <t>水</t>
    <phoneticPr fontId="1" type="noConversion"/>
  </si>
  <si>
    <t>活动用水</t>
    <phoneticPr fontId="1" type="noConversion"/>
  </si>
  <si>
    <t>杭州站费用报销</t>
    <phoneticPr fontId="2" type="noConversion"/>
  </si>
  <si>
    <t>加油费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</si>
</sst>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11">
    <font>
      <sz val="11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9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8" fillId="3" borderId="0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58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A72A65E5-39D6-4445-A7F7-C82CA632E943}"/>
    <cellStyle name="常规 2 2" xfId="2" xr:uid="{18A75C3C-D24E-E147-9273-3EA43062ADBE}"/>
    <cellStyle name="常规 3" xfId="3" xr:uid="{B2C7147B-233F-974A-9505-9E68C9EA6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9369-96FE-8241-811B-DEE2A482887B}">
  <sheetPr>
    <pageSetUpPr fitToPage="1"/>
  </sheetPr>
  <dimension ref="B4:O75"/>
  <sheetViews>
    <sheetView tabSelected="1" topLeftCell="A23" zoomScale="83" workbookViewId="0">
      <selection activeCell="C29" sqref="C29:C45"/>
    </sheetView>
  </sheetViews>
  <sheetFormatPr baseColWidth="10" defaultRowHeight="15"/>
  <cols>
    <col min="3" max="3" width="23" customWidth="1"/>
    <col min="4" max="4" width="10.83203125" style="1"/>
    <col min="5" max="5" width="15.83203125" customWidth="1"/>
    <col min="6" max="6" width="36" style="1" customWidth="1"/>
    <col min="9" max="9" width="21.6640625" customWidth="1"/>
    <col min="10" max="10" width="18.5" customWidth="1"/>
  </cols>
  <sheetData>
    <row r="4" spans="2:10" ht="18">
      <c r="B4" s="3"/>
      <c r="C4" s="3"/>
      <c r="D4" s="3"/>
      <c r="E4" s="3"/>
      <c r="F4" s="3"/>
    </row>
    <row r="5" spans="2:10" ht="26">
      <c r="B5" s="50" t="s">
        <v>51</v>
      </c>
      <c r="C5" s="50"/>
      <c r="D5" s="50"/>
      <c r="E5" s="50"/>
      <c r="F5" s="50"/>
      <c r="G5" s="50"/>
      <c r="H5" s="50"/>
      <c r="I5" s="50"/>
      <c r="J5" s="50"/>
    </row>
    <row r="6" spans="2:10">
      <c r="B6" s="7" t="s">
        <v>0</v>
      </c>
      <c r="C6" s="7" t="s">
        <v>1</v>
      </c>
      <c r="D6" s="7" t="s">
        <v>2</v>
      </c>
      <c r="E6" s="7" t="s">
        <v>9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</row>
    <row r="7" spans="2:10" ht="18">
      <c r="B7" s="41">
        <v>1</v>
      </c>
      <c r="C7" s="41" t="s">
        <v>11</v>
      </c>
      <c r="D7" s="17">
        <v>44783</v>
      </c>
      <c r="E7" s="4" t="s">
        <v>21</v>
      </c>
      <c r="F7" s="4" t="s">
        <v>8</v>
      </c>
      <c r="G7" s="4">
        <v>2</v>
      </c>
      <c r="H7" s="10">
        <v>45.03</v>
      </c>
      <c r="I7" s="10">
        <f>H7*G7</f>
        <v>90.06</v>
      </c>
      <c r="J7" s="8" t="s">
        <v>43</v>
      </c>
    </row>
    <row r="8" spans="2:10" s="9" customFormat="1" ht="18">
      <c r="B8" s="11"/>
      <c r="C8" s="11"/>
      <c r="D8" s="45"/>
      <c r="E8" s="26"/>
      <c r="F8" s="26"/>
      <c r="G8" s="26"/>
      <c r="H8" s="31" t="s">
        <v>45</v>
      </c>
      <c r="I8" s="29">
        <f>I7</f>
        <v>90.06</v>
      </c>
      <c r="J8" s="44"/>
    </row>
    <row r="9" spans="2:10" ht="18">
      <c r="B9" s="41">
        <v>2</v>
      </c>
      <c r="C9" s="57" t="s">
        <v>40</v>
      </c>
      <c r="D9" s="5">
        <v>44786</v>
      </c>
      <c r="E9" s="4" t="s">
        <v>21</v>
      </c>
      <c r="F9" s="4" t="s">
        <v>22</v>
      </c>
      <c r="G9" s="4">
        <v>1</v>
      </c>
      <c r="H9" s="10">
        <v>259</v>
      </c>
      <c r="I9" s="10">
        <f t="shared" ref="I9:I48" si="0">H9*G9</f>
        <v>259</v>
      </c>
      <c r="J9" s="8" t="s">
        <v>46</v>
      </c>
    </row>
    <row r="10" spans="2:10" ht="18">
      <c r="B10" s="41">
        <v>3</v>
      </c>
      <c r="C10" s="57"/>
      <c r="D10" s="5">
        <v>44784</v>
      </c>
      <c r="E10" s="5" t="s">
        <v>16</v>
      </c>
      <c r="F10" s="16" t="s">
        <v>52</v>
      </c>
      <c r="G10" s="41">
        <v>1</v>
      </c>
      <c r="H10" s="10">
        <v>99.78</v>
      </c>
      <c r="I10" s="10">
        <f t="shared" si="0"/>
        <v>99.78</v>
      </c>
      <c r="J10" s="8" t="s">
        <v>46</v>
      </c>
    </row>
    <row r="11" spans="2:10" ht="18">
      <c r="B11" s="41">
        <v>4</v>
      </c>
      <c r="C11" s="57"/>
      <c r="D11" s="5">
        <v>44784</v>
      </c>
      <c r="E11" s="5" t="s">
        <v>16</v>
      </c>
      <c r="F11" s="16" t="s">
        <v>23</v>
      </c>
      <c r="G11" s="41">
        <v>1</v>
      </c>
      <c r="H11" s="10">
        <v>21</v>
      </c>
      <c r="I11" s="10">
        <f t="shared" si="0"/>
        <v>21</v>
      </c>
      <c r="J11" s="8" t="s">
        <v>46</v>
      </c>
    </row>
    <row r="12" spans="2:10" ht="18">
      <c r="B12" s="41">
        <v>5</v>
      </c>
      <c r="C12" s="57"/>
      <c r="D12" s="5">
        <v>44785</v>
      </c>
      <c r="E12" s="5" t="s">
        <v>15</v>
      </c>
      <c r="F12" s="15" t="s">
        <v>20</v>
      </c>
      <c r="G12" s="41">
        <v>1</v>
      </c>
      <c r="H12" s="10">
        <v>21</v>
      </c>
      <c r="I12" s="10">
        <f t="shared" si="0"/>
        <v>21</v>
      </c>
      <c r="J12" s="8" t="s">
        <v>46</v>
      </c>
    </row>
    <row r="13" spans="2:10" ht="18">
      <c r="B13" s="41">
        <v>6</v>
      </c>
      <c r="C13" s="57"/>
      <c r="D13" s="5">
        <v>44785</v>
      </c>
      <c r="E13" s="5" t="s">
        <v>15</v>
      </c>
      <c r="F13" s="15" t="s">
        <v>20</v>
      </c>
      <c r="G13" s="41">
        <v>1</v>
      </c>
      <c r="H13" s="10">
        <v>21</v>
      </c>
      <c r="I13" s="10">
        <f t="shared" si="0"/>
        <v>21</v>
      </c>
      <c r="J13" s="8" t="s">
        <v>46</v>
      </c>
    </row>
    <row r="14" spans="2:10" s="9" customFormat="1" ht="18">
      <c r="B14" s="11"/>
      <c r="C14" s="42"/>
      <c r="D14" s="14"/>
      <c r="E14" s="14"/>
      <c r="F14" s="43"/>
      <c r="G14" s="11"/>
      <c r="H14" s="31" t="s">
        <v>45</v>
      </c>
      <c r="I14" s="29">
        <f>SUM(I9:I13)</f>
        <v>421.78</v>
      </c>
      <c r="J14" s="44"/>
    </row>
    <row r="15" spans="2:10" ht="18">
      <c r="B15" s="41">
        <v>7</v>
      </c>
      <c r="C15" s="57" t="s">
        <v>47</v>
      </c>
      <c r="D15" s="5">
        <v>44786</v>
      </c>
      <c r="E15" s="5" t="s">
        <v>15</v>
      </c>
      <c r="F15" s="15" t="s">
        <v>20</v>
      </c>
      <c r="G15" s="41">
        <v>1</v>
      </c>
      <c r="H15" s="10">
        <v>21</v>
      </c>
      <c r="I15" s="10">
        <f t="shared" ref="I15:I23" si="1">H15*G15</f>
        <v>21</v>
      </c>
      <c r="J15" s="56" t="s">
        <v>41</v>
      </c>
    </row>
    <row r="16" spans="2:10" ht="18">
      <c r="B16" s="41">
        <v>8</v>
      </c>
      <c r="C16" s="57"/>
      <c r="D16" s="5">
        <v>44786</v>
      </c>
      <c r="E16" s="5" t="s">
        <v>15</v>
      </c>
      <c r="F16" s="15" t="s">
        <v>20</v>
      </c>
      <c r="G16" s="41">
        <v>1</v>
      </c>
      <c r="H16" s="10">
        <v>21</v>
      </c>
      <c r="I16" s="10">
        <f t="shared" si="1"/>
        <v>21</v>
      </c>
      <c r="J16" s="56"/>
    </row>
    <row r="17" spans="2:10" ht="18">
      <c r="B17" s="41">
        <v>9</v>
      </c>
      <c r="C17" s="57"/>
      <c r="D17" s="5">
        <v>44786</v>
      </c>
      <c r="E17" s="5" t="s">
        <v>15</v>
      </c>
      <c r="F17" s="15" t="s">
        <v>20</v>
      </c>
      <c r="G17" s="41">
        <v>1</v>
      </c>
      <c r="H17" s="10">
        <v>21</v>
      </c>
      <c r="I17" s="10">
        <f t="shared" si="1"/>
        <v>21</v>
      </c>
      <c r="J17" s="56"/>
    </row>
    <row r="18" spans="2:10" ht="18">
      <c r="B18" s="41">
        <v>10</v>
      </c>
      <c r="C18" s="57"/>
      <c r="D18" s="5">
        <v>44786</v>
      </c>
      <c r="E18" s="5" t="s">
        <v>15</v>
      </c>
      <c r="F18" s="15" t="s">
        <v>20</v>
      </c>
      <c r="G18" s="41">
        <v>1</v>
      </c>
      <c r="H18" s="10">
        <v>21</v>
      </c>
      <c r="I18" s="10">
        <f t="shared" si="1"/>
        <v>21</v>
      </c>
      <c r="J18" s="56"/>
    </row>
    <row r="19" spans="2:10" ht="18">
      <c r="B19" s="41">
        <v>11</v>
      </c>
      <c r="C19" s="57"/>
      <c r="D19" s="5">
        <v>44786</v>
      </c>
      <c r="E19" s="5" t="s">
        <v>15</v>
      </c>
      <c r="F19" s="15" t="s">
        <v>20</v>
      </c>
      <c r="G19" s="41">
        <v>1</v>
      </c>
      <c r="H19" s="10">
        <v>21</v>
      </c>
      <c r="I19" s="10">
        <f t="shared" si="1"/>
        <v>21</v>
      </c>
      <c r="J19" s="56"/>
    </row>
    <row r="20" spans="2:10" ht="18">
      <c r="B20" s="41">
        <v>12</v>
      </c>
      <c r="C20" s="57"/>
      <c r="D20" s="5">
        <v>44786</v>
      </c>
      <c r="E20" s="5" t="s">
        <v>15</v>
      </c>
      <c r="F20" s="15" t="s">
        <v>20</v>
      </c>
      <c r="G20" s="41">
        <v>1</v>
      </c>
      <c r="H20" s="10">
        <v>10</v>
      </c>
      <c r="I20" s="10">
        <f t="shared" si="1"/>
        <v>10</v>
      </c>
      <c r="J20" s="56"/>
    </row>
    <row r="21" spans="2:10" ht="18">
      <c r="B21" s="41">
        <v>13</v>
      </c>
      <c r="C21" s="57"/>
      <c r="D21" s="5">
        <v>44786</v>
      </c>
      <c r="E21" s="5" t="s">
        <v>15</v>
      </c>
      <c r="F21" s="15" t="s">
        <v>20</v>
      </c>
      <c r="G21" s="41">
        <v>1</v>
      </c>
      <c r="H21" s="10">
        <v>17</v>
      </c>
      <c r="I21" s="10">
        <f t="shared" si="1"/>
        <v>17</v>
      </c>
      <c r="J21" s="56"/>
    </row>
    <row r="22" spans="2:10" ht="18">
      <c r="B22" s="41">
        <v>14</v>
      </c>
      <c r="C22" s="57"/>
      <c r="D22" s="5">
        <v>44786</v>
      </c>
      <c r="E22" s="5" t="s">
        <v>15</v>
      </c>
      <c r="F22" s="15" t="s">
        <v>20</v>
      </c>
      <c r="G22" s="41">
        <v>1</v>
      </c>
      <c r="H22" s="10">
        <v>12</v>
      </c>
      <c r="I22" s="10">
        <f t="shared" si="1"/>
        <v>12</v>
      </c>
      <c r="J22" s="56"/>
    </row>
    <row r="23" spans="2:10" ht="18">
      <c r="B23" s="41">
        <v>15</v>
      </c>
      <c r="C23" s="57"/>
      <c r="D23" s="5">
        <v>44786</v>
      </c>
      <c r="E23" s="5" t="s">
        <v>15</v>
      </c>
      <c r="F23" s="30" t="s">
        <v>31</v>
      </c>
      <c r="G23" s="41">
        <v>1</v>
      </c>
      <c r="H23" s="10">
        <v>140</v>
      </c>
      <c r="I23" s="10">
        <f t="shared" si="1"/>
        <v>140</v>
      </c>
      <c r="J23" s="56"/>
    </row>
    <row r="24" spans="2:10" s="9" customFormat="1" ht="18">
      <c r="B24" s="11"/>
      <c r="C24" s="11"/>
      <c r="D24" s="14"/>
      <c r="E24" s="14"/>
      <c r="F24" s="13"/>
      <c r="G24" s="25"/>
      <c r="H24" s="31" t="s">
        <v>45</v>
      </c>
      <c r="I24" s="29">
        <f>SUM(I15:I23)</f>
        <v>284</v>
      </c>
      <c r="J24" s="27"/>
    </row>
    <row r="25" spans="2:10" s="21" customFormat="1" ht="18">
      <c r="B25" s="11"/>
      <c r="C25" s="11"/>
      <c r="D25" s="14"/>
      <c r="E25" s="14"/>
      <c r="F25" s="20"/>
      <c r="G25" s="47"/>
      <c r="H25" s="48"/>
      <c r="I25" s="49"/>
      <c r="J25" s="24"/>
    </row>
    <row r="26" spans="2:10" s="21" customFormat="1" ht="18">
      <c r="B26" s="46">
        <v>16</v>
      </c>
      <c r="C26" s="57" t="s">
        <v>50</v>
      </c>
      <c r="D26" s="5">
        <v>44785</v>
      </c>
      <c r="E26" s="5" t="s">
        <v>21</v>
      </c>
      <c r="F26" s="46" t="s">
        <v>49</v>
      </c>
      <c r="G26" s="46">
        <v>1</v>
      </c>
      <c r="H26" s="10">
        <v>152</v>
      </c>
      <c r="I26" s="10">
        <f>H26*G26</f>
        <v>152</v>
      </c>
      <c r="J26" s="53" t="s">
        <v>41</v>
      </c>
    </row>
    <row r="27" spans="2:10" s="21" customFormat="1" ht="18">
      <c r="B27" s="46">
        <v>17</v>
      </c>
      <c r="C27" s="57"/>
      <c r="D27" s="5">
        <v>44786</v>
      </c>
      <c r="E27" s="5" t="s">
        <v>21</v>
      </c>
      <c r="F27" s="46" t="s">
        <v>49</v>
      </c>
      <c r="G27" s="46">
        <v>1</v>
      </c>
      <c r="H27" s="10">
        <v>48</v>
      </c>
      <c r="I27" s="10">
        <f>H27*G27</f>
        <v>48</v>
      </c>
      <c r="J27" s="55"/>
    </row>
    <row r="28" spans="2:10" s="21" customFormat="1" ht="18">
      <c r="B28" s="11"/>
      <c r="C28" s="11"/>
      <c r="D28" s="14"/>
      <c r="E28" s="14"/>
      <c r="F28" s="11"/>
      <c r="G28" s="11"/>
      <c r="H28" s="31" t="s">
        <v>45</v>
      </c>
      <c r="I28" s="29">
        <f>SUM(I26:I27)</f>
        <v>200</v>
      </c>
      <c r="J28" s="24"/>
    </row>
    <row r="29" spans="2:10" ht="18">
      <c r="B29" s="46">
        <v>18</v>
      </c>
      <c r="C29" s="57" t="s">
        <v>48</v>
      </c>
      <c r="D29" s="5">
        <v>44785</v>
      </c>
      <c r="E29" s="5" t="s">
        <v>15</v>
      </c>
      <c r="F29" s="46" t="s">
        <v>12</v>
      </c>
      <c r="G29" s="46">
        <v>1</v>
      </c>
      <c r="H29" s="10">
        <v>47</v>
      </c>
      <c r="I29" s="10">
        <f t="shared" si="0"/>
        <v>47</v>
      </c>
      <c r="J29" s="52" t="s">
        <v>41</v>
      </c>
    </row>
    <row r="30" spans="2:10" ht="18">
      <c r="B30" s="46">
        <v>19</v>
      </c>
      <c r="C30" s="57"/>
      <c r="D30" s="5">
        <v>44785</v>
      </c>
      <c r="E30" s="5" t="s">
        <v>15</v>
      </c>
      <c r="F30" s="46" t="s">
        <v>12</v>
      </c>
      <c r="G30" s="46">
        <v>1</v>
      </c>
      <c r="H30" s="10">
        <v>44</v>
      </c>
      <c r="I30" s="10">
        <f t="shared" si="0"/>
        <v>44</v>
      </c>
      <c r="J30" s="52"/>
    </row>
    <row r="31" spans="2:10" ht="18">
      <c r="B31" s="46">
        <v>20</v>
      </c>
      <c r="C31" s="57"/>
      <c r="D31" s="5">
        <v>44785</v>
      </c>
      <c r="E31" s="5" t="s">
        <v>15</v>
      </c>
      <c r="F31" s="46" t="s">
        <v>12</v>
      </c>
      <c r="G31" s="46">
        <v>1</v>
      </c>
      <c r="H31" s="10">
        <v>233</v>
      </c>
      <c r="I31" s="10">
        <f t="shared" si="0"/>
        <v>233</v>
      </c>
      <c r="J31" s="52"/>
    </row>
    <row r="32" spans="2:10" ht="18">
      <c r="B32" s="46">
        <v>21</v>
      </c>
      <c r="C32" s="57"/>
      <c r="D32" s="5">
        <v>44786</v>
      </c>
      <c r="E32" s="5" t="s">
        <v>15</v>
      </c>
      <c r="F32" s="46" t="s">
        <v>12</v>
      </c>
      <c r="G32" s="46">
        <v>1</v>
      </c>
      <c r="H32" s="10">
        <v>52</v>
      </c>
      <c r="I32" s="10">
        <f t="shared" si="0"/>
        <v>52</v>
      </c>
      <c r="J32" s="52"/>
    </row>
    <row r="33" spans="2:10" ht="18">
      <c r="B33" s="46">
        <v>22</v>
      </c>
      <c r="C33" s="57"/>
      <c r="D33" s="5">
        <v>44786</v>
      </c>
      <c r="E33" s="5" t="s">
        <v>16</v>
      </c>
      <c r="F33" s="46" t="s">
        <v>12</v>
      </c>
      <c r="G33" s="46">
        <v>1</v>
      </c>
      <c r="H33" s="10">
        <v>49</v>
      </c>
      <c r="I33" s="10">
        <f t="shared" ref="I33:I44" si="2">H33*G33</f>
        <v>49</v>
      </c>
      <c r="J33" s="52"/>
    </row>
    <row r="34" spans="2:10" ht="18">
      <c r="B34" s="46">
        <v>23</v>
      </c>
      <c r="C34" s="57"/>
      <c r="D34" s="5">
        <v>44784</v>
      </c>
      <c r="E34" s="5" t="s">
        <v>16</v>
      </c>
      <c r="F34" s="46" t="s">
        <v>12</v>
      </c>
      <c r="G34" s="46">
        <v>1</v>
      </c>
      <c r="H34" s="10">
        <v>45</v>
      </c>
      <c r="I34" s="10">
        <f t="shared" si="2"/>
        <v>45</v>
      </c>
      <c r="J34" s="52"/>
    </row>
    <row r="35" spans="2:10" ht="18">
      <c r="B35" s="46">
        <v>24</v>
      </c>
      <c r="C35" s="57"/>
      <c r="D35" s="5">
        <v>44786</v>
      </c>
      <c r="E35" s="5" t="s">
        <v>16</v>
      </c>
      <c r="F35" s="46" t="s">
        <v>12</v>
      </c>
      <c r="G35" s="46">
        <v>1</v>
      </c>
      <c r="H35" s="10">
        <v>110.1</v>
      </c>
      <c r="I35" s="10">
        <f t="shared" si="2"/>
        <v>110.1</v>
      </c>
      <c r="J35" s="52"/>
    </row>
    <row r="36" spans="2:10" ht="18">
      <c r="B36" s="46">
        <v>25</v>
      </c>
      <c r="C36" s="57"/>
      <c r="D36" s="5">
        <v>44784</v>
      </c>
      <c r="E36" s="5" t="s">
        <v>21</v>
      </c>
      <c r="F36" s="46" t="s">
        <v>12</v>
      </c>
      <c r="G36" s="46">
        <v>1</v>
      </c>
      <c r="H36" s="10">
        <v>59</v>
      </c>
      <c r="I36" s="10">
        <f t="shared" si="2"/>
        <v>59</v>
      </c>
      <c r="J36" s="52"/>
    </row>
    <row r="37" spans="2:10" ht="18">
      <c r="B37" s="46">
        <v>26</v>
      </c>
      <c r="C37" s="57"/>
      <c r="D37" s="5">
        <v>44784</v>
      </c>
      <c r="E37" s="5" t="s">
        <v>21</v>
      </c>
      <c r="F37" s="46" t="s">
        <v>12</v>
      </c>
      <c r="G37" s="46">
        <v>1</v>
      </c>
      <c r="H37" s="10">
        <v>16</v>
      </c>
      <c r="I37" s="10">
        <f t="shared" si="2"/>
        <v>16</v>
      </c>
      <c r="J37" s="52"/>
    </row>
    <row r="38" spans="2:10" ht="18">
      <c r="B38" s="46">
        <v>27</v>
      </c>
      <c r="C38" s="57"/>
      <c r="D38" s="5">
        <v>44784</v>
      </c>
      <c r="E38" s="5" t="s">
        <v>21</v>
      </c>
      <c r="F38" s="46" t="s">
        <v>12</v>
      </c>
      <c r="G38" s="46">
        <v>1</v>
      </c>
      <c r="H38" s="10">
        <v>95</v>
      </c>
      <c r="I38" s="10">
        <f t="shared" si="2"/>
        <v>95</v>
      </c>
      <c r="J38" s="52"/>
    </row>
    <row r="39" spans="2:10" ht="18">
      <c r="B39" s="46">
        <v>28</v>
      </c>
      <c r="C39" s="57"/>
      <c r="D39" s="5">
        <v>44784</v>
      </c>
      <c r="E39" s="5" t="s">
        <v>21</v>
      </c>
      <c r="F39" s="46" t="s">
        <v>12</v>
      </c>
      <c r="G39" s="46">
        <v>1</v>
      </c>
      <c r="H39" s="10">
        <v>300</v>
      </c>
      <c r="I39" s="10">
        <f t="shared" si="2"/>
        <v>300</v>
      </c>
      <c r="J39" s="52"/>
    </row>
    <row r="40" spans="2:10" ht="18">
      <c r="B40" s="46">
        <v>29</v>
      </c>
      <c r="C40" s="57"/>
      <c r="D40" s="5">
        <v>44784</v>
      </c>
      <c r="E40" s="5" t="s">
        <v>21</v>
      </c>
      <c r="F40" s="46" t="s">
        <v>12</v>
      </c>
      <c r="G40" s="46">
        <v>1</v>
      </c>
      <c r="H40" s="10">
        <v>46.8</v>
      </c>
      <c r="I40" s="10">
        <f t="shared" si="2"/>
        <v>46.8</v>
      </c>
      <c r="J40" s="52"/>
    </row>
    <row r="41" spans="2:10" ht="18">
      <c r="B41" s="46">
        <v>30</v>
      </c>
      <c r="C41" s="57"/>
      <c r="D41" s="5">
        <v>44785</v>
      </c>
      <c r="E41" s="5" t="s">
        <v>21</v>
      </c>
      <c r="F41" s="46" t="s">
        <v>12</v>
      </c>
      <c r="G41" s="46">
        <v>1</v>
      </c>
      <c r="H41" s="10">
        <v>35.5</v>
      </c>
      <c r="I41" s="10">
        <f t="shared" si="2"/>
        <v>35.5</v>
      </c>
      <c r="J41" s="52"/>
    </row>
    <row r="42" spans="2:10" ht="18">
      <c r="B42" s="46">
        <v>31</v>
      </c>
      <c r="C42" s="57"/>
      <c r="D42" s="5">
        <v>44785</v>
      </c>
      <c r="E42" s="5" t="s">
        <v>21</v>
      </c>
      <c r="F42" s="46" t="s">
        <v>12</v>
      </c>
      <c r="G42" s="46">
        <v>1</v>
      </c>
      <c r="H42" s="10">
        <v>87.81</v>
      </c>
      <c r="I42" s="10">
        <f t="shared" si="2"/>
        <v>87.81</v>
      </c>
      <c r="J42" s="52"/>
    </row>
    <row r="43" spans="2:10" ht="18">
      <c r="B43" s="46">
        <v>32</v>
      </c>
      <c r="C43" s="57"/>
      <c r="D43" s="5">
        <v>44786</v>
      </c>
      <c r="E43" s="5" t="s">
        <v>21</v>
      </c>
      <c r="F43" s="46" t="s">
        <v>12</v>
      </c>
      <c r="G43" s="46">
        <v>1</v>
      </c>
      <c r="H43" s="10">
        <v>57.5</v>
      </c>
      <c r="I43" s="10">
        <f t="shared" si="2"/>
        <v>57.5</v>
      </c>
      <c r="J43" s="52"/>
    </row>
    <row r="44" spans="2:10" ht="18">
      <c r="B44" s="46">
        <v>33</v>
      </c>
      <c r="C44" s="57"/>
      <c r="D44" s="5">
        <v>44786</v>
      </c>
      <c r="E44" s="5" t="s">
        <v>21</v>
      </c>
      <c r="F44" s="46" t="s">
        <v>12</v>
      </c>
      <c r="G44" s="46">
        <v>1</v>
      </c>
      <c r="H44" s="10">
        <v>188</v>
      </c>
      <c r="I44" s="10">
        <f t="shared" si="2"/>
        <v>188</v>
      </c>
      <c r="J44" s="52"/>
    </row>
    <row r="45" spans="2:10" ht="18">
      <c r="B45" s="46">
        <v>34</v>
      </c>
      <c r="C45" s="57"/>
      <c r="D45" s="5">
        <v>44787</v>
      </c>
      <c r="E45" s="5" t="s">
        <v>21</v>
      </c>
      <c r="F45" s="46" t="s">
        <v>12</v>
      </c>
      <c r="G45" s="46">
        <v>1</v>
      </c>
      <c r="H45" s="10">
        <v>172</v>
      </c>
      <c r="I45" s="10">
        <f>H45*G45</f>
        <v>172</v>
      </c>
      <c r="J45" s="52"/>
    </row>
    <row r="46" spans="2:10" s="9" customFormat="1" ht="18">
      <c r="B46" s="11"/>
      <c r="C46" s="42"/>
      <c r="D46" s="14"/>
      <c r="E46" s="14"/>
      <c r="F46" s="11"/>
      <c r="G46" s="11"/>
      <c r="H46" s="31" t="s">
        <v>45</v>
      </c>
      <c r="I46" s="31">
        <f>SUM(I29:I45)</f>
        <v>1637.7099999999998</v>
      </c>
      <c r="J46" s="22"/>
    </row>
    <row r="47" spans="2:10" ht="18">
      <c r="B47" s="41">
        <v>35</v>
      </c>
      <c r="C47" s="57" t="s">
        <v>12</v>
      </c>
      <c r="D47" s="5">
        <v>44785</v>
      </c>
      <c r="E47" s="5" t="s">
        <v>21</v>
      </c>
      <c r="F47" s="41" t="s">
        <v>12</v>
      </c>
      <c r="G47" s="41">
        <v>1</v>
      </c>
      <c r="H47" s="10">
        <v>247</v>
      </c>
      <c r="I47" s="10">
        <f>H47*G47</f>
        <v>247</v>
      </c>
      <c r="J47" s="53" t="s">
        <v>43</v>
      </c>
    </row>
    <row r="48" spans="2:10" ht="18">
      <c r="B48" s="46">
        <v>36</v>
      </c>
      <c r="C48" s="57"/>
      <c r="D48" s="5">
        <v>44787</v>
      </c>
      <c r="E48" s="5" t="s">
        <v>21</v>
      </c>
      <c r="F48" s="41" t="s">
        <v>12</v>
      </c>
      <c r="G48" s="41">
        <v>1</v>
      </c>
      <c r="H48" s="10">
        <v>806</v>
      </c>
      <c r="I48" s="10">
        <f t="shared" si="0"/>
        <v>806</v>
      </c>
      <c r="J48" s="54"/>
    </row>
    <row r="49" spans="2:15" ht="18">
      <c r="B49" s="46">
        <v>37</v>
      </c>
      <c r="C49" s="57"/>
      <c r="D49" s="5">
        <v>44787</v>
      </c>
      <c r="E49" s="5" t="s">
        <v>21</v>
      </c>
      <c r="F49" s="41" t="s">
        <v>12</v>
      </c>
      <c r="G49" s="41">
        <v>1</v>
      </c>
      <c r="H49" s="10">
        <v>36</v>
      </c>
      <c r="I49" s="10">
        <f>H49*G49</f>
        <v>36</v>
      </c>
      <c r="J49" s="54"/>
    </row>
    <row r="50" spans="2:15" ht="18">
      <c r="B50" s="46">
        <v>38</v>
      </c>
      <c r="C50" s="57"/>
      <c r="D50" s="5">
        <v>44787</v>
      </c>
      <c r="E50" s="5" t="s">
        <v>26</v>
      </c>
      <c r="F50" s="41" t="s">
        <v>12</v>
      </c>
      <c r="G50" s="41">
        <v>1</v>
      </c>
      <c r="H50" s="10">
        <v>54</v>
      </c>
      <c r="I50" s="10">
        <f>H50*G50</f>
        <v>54</v>
      </c>
      <c r="J50" s="55"/>
    </row>
    <row r="51" spans="2:15" s="9" customFormat="1" ht="18">
      <c r="B51" s="11"/>
      <c r="C51" s="23"/>
      <c r="D51" s="14"/>
      <c r="E51" s="14"/>
      <c r="F51" s="11"/>
      <c r="G51" s="11"/>
      <c r="H51" s="31" t="s">
        <v>45</v>
      </c>
      <c r="I51" s="31">
        <f>SUM(I47:I50)</f>
        <v>1143</v>
      </c>
      <c r="J51" s="22"/>
    </row>
    <row r="52" spans="2:15" ht="18">
      <c r="B52" s="32">
        <v>39</v>
      </c>
      <c r="C52" s="51" t="s">
        <v>13</v>
      </c>
      <c r="D52" s="5">
        <v>44784</v>
      </c>
      <c r="E52" s="5" t="s">
        <v>16</v>
      </c>
      <c r="F52" s="5" t="s">
        <v>24</v>
      </c>
      <c r="G52" s="12">
        <v>1</v>
      </c>
      <c r="H52" s="10">
        <v>229</v>
      </c>
      <c r="I52" s="10">
        <f>H52*G52</f>
        <v>229</v>
      </c>
      <c r="J52" s="2" t="s">
        <v>46</v>
      </c>
    </row>
    <row r="53" spans="2:15" ht="18">
      <c r="B53" s="32">
        <v>40</v>
      </c>
      <c r="C53" s="51"/>
      <c r="D53" s="5">
        <v>44787</v>
      </c>
      <c r="E53" s="5" t="s">
        <v>16</v>
      </c>
      <c r="F53" s="5" t="s">
        <v>25</v>
      </c>
      <c r="G53" s="12">
        <v>1</v>
      </c>
      <c r="H53" s="10">
        <v>96</v>
      </c>
      <c r="I53" s="10">
        <f t="shared" ref="I53:I65" si="3">H53*G53</f>
        <v>96</v>
      </c>
      <c r="J53" s="2" t="s">
        <v>46</v>
      </c>
    </row>
    <row r="54" spans="2:15" ht="18">
      <c r="B54" s="32">
        <v>41</v>
      </c>
      <c r="C54" s="51"/>
      <c r="D54" s="5">
        <v>44784</v>
      </c>
      <c r="E54" s="5" t="s">
        <v>10</v>
      </c>
      <c r="F54" s="5" t="s">
        <v>17</v>
      </c>
      <c r="G54" s="35">
        <v>1</v>
      </c>
      <c r="H54" s="36">
        <v>105</v>
      </c>
      <c r="I54" s="36">
        <f>H54*G54</f>
        <v>105</v>
      </c>
      <c r="J54" s="39" t="s">
        <v>46</v>
      </c>
    </row>
    <row r="55" spans="2:15" ht="18">
      <c r="B55" s="32">
        <v>42</v>
      </c>
      <c r="C55" s="51"/>
      <c r="D55" s="5" t="s">
        <v>28</v>
      </c>
      <c r="E55" s="5" t="s">
        <v>26</v>
      </c>
      <c r="F55" s="5" t="s">
        <v>29</v>
      </c>
      <c r="G55" s="12">
        <v>1</v>
      </c>
      <c r="H55" s="10">
        <v>106.5</v>
      </c>
      <c r="I55" s="10">
        <f>H55*G55</f>
        <v>106.5</v>
      </c>
      <c r="J55" s="2" t="s">
        <v>46</v>
      </c>
    </row>
    <row r="56" spans="2:15" ht="18">
      <c r="B56" s="32">
        <v>43</v>
      </c>
      <c r="C56" s="51"/>
      <c r="D56" s="5">
        <v>44787</v>
      </c>
      <c r="E56" s="5" t="s">
        <v>10</v>
      </c>
      <c r="F56" s="5" t="s">
        <v>27</v>
      </c>
      <c r="G56" s="12">
        <v>1</v>
      </c>
      <c r="H56" s="10">
        <v>148.27000000000001</v>
      </c>
      <c r="I56" s="10">
        <f t="shared" si="3"/>
        <v>148.27000000000001</v>
      </c>
      <c r="J56" s="2" t="s">
        <v>46</v>
      </c>
    </row>
    <row r="57" spans="2:15" ht="18">
      <c r="B57" s="32">
        <v>44</v>
      </c>
      <c r="C57" s="51"/>
      <c r="D57" s="5">
        <v>44784</v>
      </c>
      <c r="E57" s="5" t="s">
        <v>10</v>
      </c>
      <c r="F57" s="5" t="s">
        <v>32</v>
      </c>
      <c r="G57" s="12">
        <v>1</v>
      </c>
      <c r="H57" s="10">
        <v>154.97</v>
      </c>
      <c r="I57" s="10">
        <f t="shared" si="3"/>
        <v>154.97</v>
      </c>
      <c r="J57" s="2" t="s">
        <v>46</v>
      </c>
    </row>
    <row r="58" spans="2:15" ht="18">
      <c r="B58" s="32">
        <v>45</v>
      </c>
      <c r="C58" s="51"/>
      <c r="D58" s="5">
        <v>44785</v>
      </c>
      <c r="E58" s="5" t="s">
        <v>10</v>
      </c>
      <c r="F58" s="5" t="s">
        <v>33</v>
      </c>
      <c r="G58" s="12">
        <v>1</v>
      </c>
      <c r="H58" s="10">
        <v>11.83</v>
      </c>
      <c r="I58" s="10">
        <f t="shared" si="3"/>
        <v>11.83</v>
      </c>
      <c r="J58" s="2" t="s">
        <v>46</v>
      </c>
      <c r="N58" s="6"/>
      <c r="O58" s="34"/>
    </row>
    <row r="59" spans="2:15" ht="18">
      <c r="B59" s="32">
        <v>46</v>
      </c>
      <c r="C59" s="51"/>
      <c r="D59" s="5">
        <v>44785</v>
      </c>
      <c r="E59" s="5" t="s">
        <v>10</v>
      </c>
      <c r="F59" s="5" t="s">
        <v>34</v>
      </c>
      <c r="G59" s="12">
        <v>1</v>
      </c>
      <c r="H59" s="10">
        <v>61.02</v>
      </c>
      <c r="I59" s="10">
        <f t="shared" si="3"/>
        <v>61.02</v>
      </c>
      <c r="J59" s="40" t="s">
        <v>46</v>
      </c>
      <c r="N59" s="6"/>
      <c r="O59" s="34"/>
    </row>
    <row r="60" spans="2:15" ht="18">
      <c r="B60" s="32">
        <v>47</v>
      </c>
      <c r="C60" s="51"/>
      <c r="D60" s="5">
        <v>44785</v>
      </c>
      <c r="E60" s="5" t="s">
        <v>10</v>
      </c>
      <c r="F60" s="5" t="s">
        <v>35</v>
      </c>
      <c r="G60" s="12">
        <v>1</v>
      </c>
      <c r="H60" s="10">
        <v>98.4</v>
      </c>
      <c r="I60" s="10">
        <f t="shared" si="3"/>
        <v>98.4</v>
      </c>
      <c r="J60" s="40" t="s">
        <v>46</v>
      </c>
      <c r="N60" s="6"/>
      <c r="O60" s="34"/>
    </row>
    <row r="61" spans="2:15" ht="18">
      <c r="B61" s="32">
        <v>48</v>
      </c>
      <c r="C61" s="51"/>
      <c r="D61" s="5">
        <v>44787</v>
      </c>
      <c r="E61" s="5" t="s">
        <v>26</v>
      </c>
      <c r="F61" s="5" t="s">
        <v>30</v>
      </c>
      <c r="G61" s="12">
        <v>1</v>
      </c>
      <c r="H61" s="10">
        <v>118</v>
      </c>
      <c r="I61" s="10">
        <f t="shared" si="3"/>
        <v>118</v>
      </c>
      <c r="J61" s="2" t="s">
        <v>46</v>
      </c>
      <c r="M61" s="33"/>
      <c r="N61" s="6"/>
      <c r="O61" s="34"/>
    </row>
    <row r="62" spans="2:15" ht="18">
      <c r="B62" s="32">
        <v>49</v>
      </c>
      <c r="C62" s="51"/>
      <c r="D62" s="5" t="s">
        <v>42</v>
      </c>
      <c r="E62" s="5" t="s">
        <v>14</v>
      </c>
      <c r="F62" s="5" t="s">
        <v>36</v>
      </c>
      <c r="G62" s="12">
        <v>1</v>
      </c>
      <c r="H62" s="10">
        <v>47.14</v>
      </c>
      <c r="I62" s="10">
        <f t="shared" si="3"/>
        <v>47.14</v>
      </c>
      <c r="J62" s="2" t="s">
        <v>46</v>
      </c>
      <c r="M62" s="33"/>
    </row>
    <row r="63" spans="2:15" ht="18">
      <c r="B63" s="32">
        <v>50</v>
      </c>
      <c r="C63" s="51"/>
      <c r="D63" s="5">
        <v>44787</v>
      </c>
      <c r="E63" s="5" t="s">
        <v>14</v>
      </c>
      <c r="F63" s="5" t="s">
        <v>38</v>
      </c>
      <c r="G63" s="12">
        <v>1</v>
      </c>
      <c r="H63" s="10">
        <v>52.62</v>
      </c>
      <c r="I63" s="10">
        <f>H63*G63</f>
        <v>52.62</v>
      </c>
      <c r="J63" s="2" t="s">
        <v>46</v>
      </c>
      <c r="M63" s="33"/>
    </row>
    <row r="64" spans="2:15" ht="18">
      <c r="B64" s="32">
        <v>51</v>
      </c>
      <c r="C64" s="51"/>
      <c r="D64" s="5">
        <v>44780</v>
      </c>
      <c r="E64" s="5" t="s">
        <v>19</v>
      </c>
      <c r="F64" s="5" t="s">
        <v>18</v>
      </c>
      <c r="G64" s="12">
        <v>1</v>
      </c>
      <c r="H64" s="10">
        <f>150.82+13</f>
        <v>163.82</v>
      </c>
      <c r="I64" s="10">
        <f>H64*G64</f>
        <v>163.82</v>
      </c>
      <c r="J64" s="2" t="s">
        <v>46</v>
      </c>
      <c r="N64" s="33"/>
    </row>
    <row r="65" spans="2:10" ht="18">
      <c r="B65" s="32">
        <v>52</v>
      </c>
      <c r="C65" s="51"/>
      <c r="D65" s="5" t="s">
        <v>28</v>
      </c>
      <c r="E65" s="5" t="s">
        <v>19</v>
      </c>
      <c r="F65" s="5" t="s">
        <v>37</v>
      </c>
      <c r="G65" s="12">
        <v>1</v>
      </c>
      <c r="H65" s="10">
        <v>39.299999999999997</v>
      </c>
      <c r="I65" s="10">
        <f t="shared" si="3"/>
        <v>39.299999999999997</v>
      </c>
      <c r="J65" s="2" t="s">
        <v>46</v>
      </c>
    </row>
    <row r="66" spans="2:10" ht="18">
      <c r="B66" s="32">
        <v>53</v>
      </c>
      <c r="C66" s="51"/>
      <c r="D66" s="5">
        <v>44787</v>
      </c>
      <c r="E66" s="5" t="s">
        <v>19</v>
      </c>
      <c r="F66" s="5" t="s">
        <v>39</v>
      </c>
      <c r="G66" s="12">
        <v>1</v>
      </c>
      <c r="H66" s="10">
        <v>36.69</v>
      </c>
      <c r="I66" s="10">
        <f>H66*G66</f>
        <v>36.69</v>
      </c>
      <c r="J66" s="2" t="s">
        <v>46</v>
      </c>
    </row>
    <row r="67" spans="2:10" ht="17">
      <c r="E67" s="18"/>
      <c r="F67" s="19"/>
      <c r="G67" s="18"/>
      <c r="H67" s="31" t="s">
        <v>45</v>
      </c>
      <c r="I67" s="29">
        <f>SUM(I52:I66)</f>
        <v>1468.56</v>
      </c>
      <c r="J67" s="9"/>
    </row>
    <row r="68" spans="2:10" ht="17">
      <c r="H68" s="28"/>
      <c r="I68" s="9"/>
      <c r="J68" s="9"/>
    </row>
    <row r="69" spans="2:10">
      <c r="H69" s="9"/>
      <c r="I69" s="9"/>
      <c r="J69" s="9"/>
    </row>
    <row r="70" spans="2:10" ht="17">
      <c r="H70" s="38" t="s">
        <v>44</v>
      </c>
      <c r="I70" s="37">
        <f>I67+I51+I24+I46+I14+I8+I28</f>
        <v>5245.11</v>
      </c>
      <c r="J70" s="9"/>
    </row>
    <row r="71" spans="2:10">
      <c r="H71" s="9"/>
      <c r="I71" s="9"/>
      <c r="J71" s="9"/>
    </row>
    <row r="72" spans="2:10">
      <c r="H72" s="9"/>
      <c r="I72" s="9"/>
      <c r="J72" s="9"/>
    </row>
    <row r="73" spans="2:10">
      <c r="H73" s="9"/>
      <c r="I73" s="9"/>
      <c r="J73" s="9"/>
    </row>
    <row r="74" spans="2:10">
      <c r="H74" s="9"/>
      <c r="I74" s="9"/>
      <c r="J74" s="9"/>
    </row>
    <row r="75" spans="2:10">
      <c r="H75" s="9"/>
      <c r="I75" s="9"/>
      <c r="J75" s="9"/>
    </row>
  </sheetData>
  <mergeCells count="11">
    <mergeCell ref="B5:J5"/>
    <mergeCell ref="C52:C66"/>
    <mergeCell ref="J29:J45"/>
    <mergeCell ref="J47:J50"/>
    <mergeCell ref="J15:J23"/>
    <mergeCell ref="C9:C13"/>
    <mergeCell ref="C15:C23"/>
    <mergeCell ref="C29:C45"/>
    <mergeCell ref="C47:C50"/>
    <mergeCell ref="C26:C27"/>
    <mergeCell ref="J26:J27"/>
  </mergeCells>
  <phoneticPr fontId="1" type="noConversion"/>
  <pageMargins left="0.7" right="0.7" top="0.75" bottom="0.75" header="0.3" footer="0.3"/>
  <pageSetup paperSize="9" scale="52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杭州站</vt:lpstr>
      <vt:lpstr>杭州站!Print_Area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cp:lastPrinted>2022-09-09T09:10:02Z</cp:lastPrinted>
  <dcterms:created xsi:type="dcterms:W3CDTF">2022-07-25T19:20:00Z</dcterms:created>
  <dcterms:modified xsi:type="dcterms:W3CDTF">2022-09-13T09:39:17Z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</Properties>
</file>