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ngkai/Desktop/ /EP/12月/车展报销发票/"/>
    </mc:Choice>
  </mc:AlternateContent>
  <xr:revisionPtr revIDLastSave="0" documentId="13_ncr:1_{7E2F4D94-BF99-0C44-A5FB-EE7FB25B5341}" xr6:coauthVersionLast="47" xr6:coauthVersionMax="47" xr10:uidLastSave="{00000000-0000-0000-0000-000000000000}"/>
  <bookViews>
    <workbookView xWindow="-32980" yWindow="3100" windowWidth="21060" windowHeight="15660" activeTab="1" xr2:uid="{7EAE8D9E-E137-B140-8078-05E92C42B716}"/>
  </bookViews>
  <sheets>
    <sheet name="summary" sheetId="5" r:id="rId1"/>
    <sheet name="餐费" sheetId="1" r:id="rId2"/>
    <sheet name="物料采购" sheetId="2" r:id="rId3"/>
    <sheet name="客户公关费" sheetId="3" r:id="rId4"/>
  </sheets>
  <definedNames>
    <definedName name="_xlnm._FilterDatabase" localSheetId="3" hidden="1">客户公关费!$A$2:$G$17</definedName>
    <definedName name="_xlnm._FilterDatabase" localSheetId="2" hidden="1">物料采购!$A$2:$G$40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" l="1"/>
  <c r="D5" i="5" s="1"/>
  <c r="E5" i="5" s="1"/>
  <c r="D38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D4" i="5" l="1"/>
  <c r="E4" i="5" s="1"/>
  <c r="G19" i="1"/>
  <c r="D3" i="5" s="1"/>
  <c r="E3" i="5" s="1"/>
  <c r="E6" i="5" l="1"/>
</calcChain>
</file>

<file path=xl/sharedStrings.xml><?xml version="1.0" encoding="utf-8"?>
<sst xmlns="http://schemas.openxmlformats.org/spreadsheetml/2006/main" count="260" uniqueCount="88">
  <si>
    <t>编号</t>
    <phoneticPr fontId="1" type="noConversion"/>
  </si>
  <si>
    <t>名称</t>
    <phoneticPr fontId="1" type="noConversion"/>
  </si>
  <si>
    <t>金额</t>
    <phoneticPr fontId="1" type="noConversion"/>
  </si>
  <si>
    <t>天数</t>
    <phoneticPr fontId="1" type="noConversion"/>
  </si>
  <si>
    <t>总计</t>
    <phoneticPr fontId="1" type="noConversion"/>
  </si>
  <si>
    <t>餐补</t>
    <phoneticPr fontId="1" type="noConversion"/>
  </si>
  <si>
    <t>人数</t>
    <phoneticPr fontId="1" type="noConversion"/>
  </si>
  <si>
    <t>备注</t>
    <phoneticPr fontId="1" type="noConversion"/>
  </si>
  <si>
    <t>日期</t>
    <phoneticPr fontId="1" type="noConversion"/>
  </si>
  <si>
    <t>庞凯、建新、jen、王皓、jess、summer</t>
    <phoneticPr fontId="1" type="noConversion"/>
  </si>
  <si>
    <t>庞凯、建新、jen、王皓、jess、summer、小季、Leo</t>
    <phoneticPr fontId="1" type="noConversion"/>
  </si>
  <si>
    <t>发票</t>
    <phoneticPr fontId="1" type="noConversion"/>
  </si>
  <si>
    <t>物料备用金使用明细</t>
    <phoneticPr fontId="1" type="noConversion"/>
  </si>
  <si>
    <t>车展餐费明细</t>
    <phoneticPr fontId="1" type="noConversion"/>
  </si>
  <si>
    <t>公关费备用金使用明细</t>
    <phoneticPr fontId="1" type="noConversion"/>
  </si>
  <si>
    <t>有</t>
    <phoneticPr fontId="1" type="noConversion"/>
  </si>
  <si>
    <t>快递费</t>
    <phoneticPr fontId="1" type="noConversion"/>
  </si>
  <si>
    <t>物料采购</t>
    <phoneticPr fontId="1" type="noConversion"/>
  </si>
  <si>
    <t>服装顺丰到付</t>
    <phoneticPr fontId="1" type="noConversion"/>
  </si>
  <si>
    <t>洗手液、酒精、嗓子含片</t>
    <phoneticPr fontId="1" type="noConversion"/>
  </si>
  <si>
    <t>垃圾袋、刀、纸抽</t>
    <phoneticPr fontId="1" type="noConversion"/>
  </si>
  <si>
    <t>魔术贴顺丰到付</t>
    <phoneticPr fontId="1" type="noConversion"/>
  </si>
  <si>
    <t>追加魔术贴</t>
    <phoneticPr fontId="1" type="noConversion"/>
  </si>
  <si>
    <t>无</t>
    <phoneticPr fontId="1" type="noConversion"/>
  </si>
  <si>
    <t>货拉拉</t>
    <phoneticPr fontId="1" type="noConversion"/>
  </si>
  <si>
    <t>酒店运输展馆</t>
    <phoneticPr fontId="1" type="noConversion"/>
  </si>
  <si>
    <t>外卖</t>
    <phoneticPr fontId="1" type="noConversion"/>
  </si>
  <si>
    <t>展车钥匙口曲纸</t>
    <phoneticPr fontId="1" type="noConversion"/>
  </si>
  <si>
    <t>安保应急黑色雨伞</t>
    <phoneticPr fontId="1" type="noConversion"/>
  </si>
  <si>
    <t>洗手液</t>
    <phoneticPr fontId="1" type="noConversion"/>
  </si>
  <si>
    <t>共享会议室门牌</t>
    <phoneticPr fontId="1" type="noConversion"/>
  </si>
  <si>
    <t>手举牌、彩色打印、桌卡、塑封桌卡</t>
    <phoneticPr fontId="1" type="noConversion"/>
  </si>
  <si>
    <t>3000纸杯、18包纸抽</t>
    <phoneticPr fontId="1" type="noConversion"/>
  </si>
  <si>
    <t>桌卡制作</t>
    <phoneticPr fontId="1" type="noConversion"/>
  </si>
  <si>
    <t>贺卡</t>
    <phoneticPr fontId="1" type="noConversion"/>
  </si>
  <si>
    <t>物料、礼品，德邦 展馆运至北京公司</t>
    <phoneticPr fontId="1" type="noConversion"/>
  </si>
  <si>
    <t>物料 德邦 展馆运至上海公司</t>
    <phoneticPr fontId="1" type="noConversion"/>
  </si>
  <si>
    <t>红牛、柠檬茶</t>
    <phoneticPr fontId="1" type="noConversion"/>
  </si>
  <si>
    <t>礼品  德邦 上海大众办公室</t>
    <phoneticPr fontId="1" type="noConversion"/>
  </si>
  <si>
    <t>礼品  德邦 北京大众办公室</t>
    <phoneticPr fontId="1" type="noConversion"/>
  </si>
  <si>
    <t xml:space="preserve">讲师礼品 顺丰 </t>
    <phoneticPr fontId="1" type="noConversion"/>
  </si>
  <si>
    <t>车衣 京东 北京库房</t>
    <phoneticPr fontId="1" type="noConversion"/>
  </si>
  <si>
    <t>服装、排插物料  京东 北京办公室</t>
    <phoneticPr fontId="1" type="noConversion"/>
  </si>
  <si>
    <t>手举牌制作</t>
    <phoneticPr fontId="1" type="noConversion"/>
  </si>
  <si>
    <t>合计</t>
    <phoneticPr fontId="1" type="noConversion"/>
  </si>
  <si>
    <t>烟</t>
    <phoneticPr fontId="1" type="noConversion"/>
  </si>
  <si>
    <t>1条中华（亚海会展）</t>
    <phoneticPr fontId="1" type="noConversion"/>
  </si>
  <si>
    <t>零食外卖</t>
    <phoneticPr fontId="1" type="noConversion"/>
  </si>
  <si>
    <t>1条爱喜（Cassice)</t>
    <phoneticPr fontId="1" type="noConversion"/>
  </si>
  <si>
    <t>Cassice的零食</t>
    <phoneticPr fontId="1" type="noConversion"/>
  </si>
  <si>
    <t>讲师餐</t>
    <phoneticPr fontId="1" type="noConversion"/>
  </si>
  <si>
    <t>接机讲师星巴克</t>
    <phoneticPr fontId="1" type="noConversion"/>
  </si>
  <si>
    <t>客户餐</t>
    <phoneticPr fontId="1" type="noConversion"/>
  </si>
  <si>
    <t>大众、讲师外卖</t>
    <phoneticPr fontId="1" type="noConversion"/>
  </si>
  <si>
    <t>大众客户餐外卖</t>
    <phoneticPr fontId="1" type="noConversion"/>
  </si>
  <si>
    <t>4条中华（特保、琶洲公安、运展、场馆安保）</t>
    <phoneticPr fontId="1" type="noConversion"/>
  </si>
  <si>
    <t>Cassice的午餐</t>
    <phoneticPr fontId="1" type="noConversion"/>
  </si>
  <si>
    <t>庞凯</t>
    <phoneticPr fontId="1" type="noConversion"/>
  </si>
  <si>
    <t>客户药品</t>
    <phoneticPr fontId="1" type="noConversion"/>
  </si>
  <si>
    <t>李涛药</t>
    <phoneticPr fontId="1" type="noConversion"/>
  </si>
  <si>
    <t>建新</t>
    <phoneticPr fontId="1" type="noConversion"/>
  </si>
  <si>
    <t>客户星巴克-LEO</t>
    <phoneticPr fontId="1" type="noConversion"/>
  </si>
  <si>
    <t>贺卡顺丰到付</t>
    <phoneticPr fontId="1" type="noConversion"/>
  </si>
  <si>
    <t>闪送礼仪服装</t>
    <phoneticPr fontId="1" type="noConversion"/>
  </si>
  <si>
    <t>付款人</t>
    <phoneticPr fontId="1" type="noConversion"/>
  </si>
  <si>
    <t>LEO</t>
    <phoneticPr fontId="1" type="noConversion"/>
  </si>
  <si>
    <t>小季</t>
    <phoneticPr fontId="1" type="noConversion"/>
  </si>
  <si>
    <t>胸卡制作</t>
    <phoneticPr fontId="1" type="noConversion"/>
  </si>
  <si>
    <t>璐璐</t>
    <phoneticPr fontId="1" type="noConversion"/>
  </si>
  <si>
    <t>礼仪裙子</t>
    <phoneticPr fontId="1" type="noConversion"/>
  </si>
  <si>
    <t>Jennifer</t>
    <phoneticPr fontId="1" type="noConversion"/>
  </si>
  <si>
    <t>服装塑料袋采购</t>
    <phoneticPr fontId="1" type="noConversion"/>
  </si>
  <si>
    <t>打印纸</t>
    <phoneticPr fontId="1" type="noConversion"/>
  </si>
  <si>
    <t>退货快递费</t>
    <phoneticPr fontId="1" type="noConversion"/>
  </si>
  <si>
    <t>主办方化妆品快递</t>
    <phoneticPr fontId="1" type="noConversion"/>
  </si>
  <si>
    <t>销售代表水+笔</t>
    <phoneticPr fontId="1" type="noConversion"/>
  </si>
  <si>
    <t>礼仪培训出租</t>
    <phoneticPr fontId="1" type="noConversion"/>
  </si>
  <si>
    <t>广州车展备用金汇总</t>
    <phoneticPr fontId="1" type="noConversion"/>
  </si>
  <si>
    <t>备用金申请金额</t>
    <phoneticPr fontId="1" type="noConversion"/>
  </si>
  <si>
    <t>花费金额</t>
    <phoneticPr fontId="1" type="noConversion"/>
  </si>
  <si>
    <t>项目人员差旅餐费</t>
    <phoneticPr fontId="1" type="noConversion"/>
  </si>
  <si>
    <t>现场临时备用金（物料）</t>
    <phoneticPr fontId="1" type="noConversion"/>
  </si>
  <si>
    <t>客户招待</t>
    <phoneticPr fontId="1" type="noConversion"/>
  </si>
  <si>
    <t>需报销金额</t>
    <phoneticPr fontId="1" type="noConversion"/>
  </si>
  <si>
    <t>发票在J姐账户</t>
    <phoneticPr fontId="1" type="noConversion"/>
  </si>
  <si>
    <t>发票在璐璐账户</t>
    <phoneticPr fontId="1" type="noConversion"/>
  </si>
  <si>
    <t>庞凯、建新、jen、王皓、jess、summer、Leo</t>
    <phoneticPr fontId="1" type="noConversion"/>
  </si>
  <si>
    <t>庞凯、建新、jen、王皓、jess、summer、小季、Leo、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</si>
</sst>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&quot;¥&quot;#,##0.00"/>
  </numFmts>
  <fonts count="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等线"/>
      <family val="4"/>
      <charset val="134"/>
      <scheme val="minor"/>
    </font>
    <font>
      <b/>
      <sz val="12"/>
      <color theme="1"/>
      <name val="等线"/>
      <family val="4"/>
      <charset val="134"/>
      <scheme val="minor"/>
    </font>
    <font>
      <b/>
      <sz val="16"/>
      <color theme="1"/>
      <name val="等线"/>
      <family val="4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3" fillId="5" borderId="1" xfId="0" applyFont="1" applyFill="1" applyBorder="1">
      <alignment vertical="center"/>
    </xf>
    <xf numFmtId="176" fontId="3" fillId="5" borderId="1" xfId="0" applyNumberFormat="1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5359-FDF1-2741-8823-F56E1A4BBE48}">
  <dimension ref="A1:E6"/>
  <sheetViews>
    <sheetView workbookViewId="0">
      <selection sqref="A1:E1"/>
    </sheetView>
  </sheetViews>
  <sheetFormatPr baseColWidth="10" defaultRowHeight="16"/>
  <cols>
    <col min="1" max="1" width="8.5" customWidth="1"/>
    <col min="2" max="2" width="25.33203125" bestFit="1" customWidth="1"/>
    <col min="3" max="3" width="17.83203125" style="4" customWidth="1"/>
    <col min="4" max="5" width="14" style="4" customWidth="1"/>
  </cols>
  <sheetData>
    <row r="1" spans="1:5" ht="30" customHeight="1">
      <c r="A1" s="16" t="s">
        <v>77</v>
      </c>
      <c r="B1" s="16"/>
      <c r="C1" s="16"/>
      <c r="D1" s="16"/>
      <c r="E1" s="16"/>
    </row>
    <row r="2" spans="1:5">
      <c r="A2" s="7" t="s">
        <v>0</v>
      </c>
      <c r="B2" s="7" t="s">
        <v>1</v>
      </c>
      <c r="C2" s="8" t="s">
        <v>78</v>
      </c>
      <c r="D2" s="8" t="s">
        <v>79</v>
      </c>
      <c r="E2" s="8" t="s">
        <v>83</v>
      </c>
    </row>
    <row r="3" spans="1:5">
      <c r="A3" s="9">
        <v>1</v>
      </c>
      <c r="B3" s="5" t="s">
        <v>80</v>
      </c>
      <c r="C3" s="6">
        <v>10200</v>
      </c>
      <c r="D3" s="6">
        <f>餐费!G19</f>
        <v>11700</v>
      </c>
      <c r="E3" s="6">
        <f>D3-C3</f>
        <v>1500</v>
      </c>
    </row>
    <row r="4" spans="1:5">
      <c r="A4" s="9">
        <v>2</v>
      </c>
      <c r="B4" s="5" t="s">
        <v>81</v>
      </c>
      <c r="C4" s="6">
        <v>5000</v>
      </c>
      <c r="D4" s="6">
        <f>物料采购!D38</f>
        <v>10371.76</v>
      </c>
      <c r="E4" s="6">
        <f t="shared" ref="E4:E5" si="0">D4-C4</f>
        <v>5371.76</v>
      </c>
    </row>
    <row r="5" spans="1:5">
      <c r="A5" s="9">
        <v>3</v>
      </c>
      <c r="B5" s="5" t="s">
        <v>82</v>
      </c>
      <c r="C5" s="6">
        <v>3600</v>
      </c>
      <c r="D5" s="6">
        <f>客户公关费!D15</f>
        <v>3643.4</v>
      </c>
      <c r="E5" s="6">
        <f t="shared" si="0"/>
        <v>43.400000000000091</v>
      </c>
    </row>
    <row r="6" spans="1:5">
      <c r="A6" s="5"/>
      <c r="B6" s="5" t="s">
        <v>44</v>
      </c>
      <c r="C6" s="6"/>
      <c r="D6" s="6"/>
      <c r="E6" s="6">
        <f>SUM(E3:E5)</f>
        <v>6915.16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43F0E-11B8-2B49-B395-DEDFD146EDF6}">
  <dimension ref="A1:H19"/>
  <sheetViews>
    <sheetView tabSelected="1" workbookViewId="0">
      <selection activeCell="H19" sqref="H19"/>
    </sheetView>
  </sheetViews>
  <sheetFormatPr baseColWidth="10" defaultRowHeight="16"/>
  <cols>
    <col min="2" max="2" width="10.83203125" style="1"/>
    <col min="7" max="7" width="12.83203125" customWidth="1"/>
    <col min="8" max="8" width="35.33203125" customWidth="1"/>
  </cols>
  <sheetData>
    <row r="1" spans="1:8" ht="21">
      <c r="A1" s="17" t="s">
        <v>13</v>
      </c>
      <c r="B1" s="17"/>
      <c r="C1" s="17"/>
      <c r="D1" s="17"/>
      <c r="E1" s="17"/>
      <c r="F1" s="17"/>
      <c r="G1" s="17"/>
      <c r="H1" s="17"/>
    </row>
    <row r="2" spans="1:8">
      <c r="A2" s="14" t="s">
        <v>0</v>
      </c>
      <c r="B2" s="15" t="s">
        <v>8</v>
      </c>
      <c r="C2" s="14" t="s">
        <v>1</v>
      </c>
      <c r="D2" s="14" t="s">
        <v>2</v>
      </c>
      <c r="E2" s="14" t="s">
        <v>6</v>
      </c>
      <c r="F2" s="14" t="s">
        <v>3</v>
      </c>
      <c r="G2" s="14" t="s">
        <v>4</v>
      </c>
      <c r="H2" s="14" t="s">
        <v>7</v>
      </c>
    </row>
    <row r="3" spans="1:8">
      <c r="A3" s="5">
        <v>1</v>
      </c>
      <c r="B3" s="12">
        <v>359.24</v>
      </c>
      <c r="C3" s="5" t="s">
        <v>5</v>
      </c>
      <c r="D3" s="5">
        <v>100</v>
      </c>
      <c r="E3" s="5">
        <v>6</v>
      </c>
      <c r="F3" s="5">
        <v>1</v>
      </c>
      <c r="G3" s="5">
        <f>F3*E3*D3</f>
        <v>600</v>
      </c>
      <c r="H3" s="5" t="s">
        <v>9</v>
      </c>
    </row>
    <row r="4" spans="1:8">
      <c r="A4" s="5">
        <v>2</v>
      </c>
      <c r="B4" s="12">
        <v>360</v>
      </c>
      <c r="C4" s="5" t="s">
        <v>5</v>
      </c>
      <c r="D4" s="5">
        <v>100</v>
      </c>
      <c r="E4" s="5">
        <v>6</v>
      </c>
      <c r="F4" s="5">
        <v>1</v>
      </c>
      <c r="G4" s="5">
        <f t="shared" ref="G4:G18" si="0">F4*E4*D4</f>
        <v>600</v>
      </c>
      <c r="H4" s="5" t="s">
        <v>9</v>
      </c>
    </row>
    <row r="5" spans="1:8">
      <c r="A5" s="5">
        <v>3</v>
      </c>
      <c r="B5" s="12">
        <v>361</v>
      </c>
      <c r="C5" s="5" t="s">
        <v>5</v>
      </c>
      <c r="D5" s="5">
        <v>100</v>
      </c>
      <c r="E5" s="5">
        <v>8</v>
      </c>
      <c r="F5" s="5">
        <v>1</v>
      </c>
      <c r="G5" s="5">
        <f t="shared" si="0"/>
        <v>800</v>
      </c>
      <c r="H5" s="5" t="s">
        <v>10</v>
      </c>
    </row>
    <row r="6" spans="1:8">
      <c r="A6" s="5">
        <v>4</v>
      </c>
      <c r="B6" s="12">
        <v>362</v>
      </c>
      <c r="C6" s="5" t="s">
        <v>5</v>
      </c>
      <c r="D6" s="5">
        <v>100</v>
      </c>
      <c r="E6" s="5">
        <v>8</v>
      </c>
      <c r="F6" s="5">
        <v>1</v>
      </c>
      <c r="G6" s="5">
        <f t="shared" si="0"/>
        <v>800</v>
      </c>
      <c r="H6" s="5" t="s">
        <v>10</v>
      </c>
    </row>
    <row r="7" spans="1:8">
      <c r="A7" s="5">
        <v>5</v>
      </c>
      <c r="B7" s="12">
        <v>363</v>
      </c>
      <c r="C7" s="5" t="s">
        <v>5</v>
      </c>
      <c r="D7" s="5">
        <v>100</v>
      </c>
      <c r="E7" s="5">
        <v>8</v>
      </c>
      <c r="F7" s="5">
        <v>1</v>
      </c>
      <c r="G7" s="5">
        <f t="shared" si="0"/>
        <v>800</v>
      </c>
      <c r="H7" s="5" t="s">
        <v>10</v>
      </c>
    </row>
    <row r="8" spans="1:8">
      <c r="A8" s="5">
        <v>6</v>
      </c>
      <c r="B8" s="12">
        <v>364</v>
      </c>
      <c r="C8" s="5" t="s">
        <v>5</v>
      </c>
      <c r="D8" s="5">
        <v>100</v>
      </c>
      <c r="E8" s="5">
        <v>8</v>
      </c>
      <c r="F8" s="5">
        <v>1</v>
      </c>
      <c r="G8" s="5">
        <f t="shared" si="0"/>
        <v>800</v>
      </c>
      <c r="H8" s="5" t="s">
        <v>10</v>
      </c>
    </row>
    <row r="9" spans="1:8">
      <c r="A9" s="5">
        <v>7</v>
      </c>
      <c r="B9" s="12">
        <v>365</v>
      </c>
      <c r="C9" s="5" t="s">
        <v>5</v>
      </c>
      <c r="D9" s="5">
        <v>100</v>
      </c>
      <c r="E9" s="5">
        <v>8</v>
      </c>
      <c r="F9" s="5">
        <v>1</v>
      </c>
      <c r="G9" s="5">
        <f t="shared" si="0"/>
        <v>800</v>
      </c>
      <c r="H9" s="5" t="s">
        <v>10</v>
      </c>
    </row>
    <row r="10" spans="1:8">
      <c r="A10" s="5">
        <v>8</v>
      </c>
      <c r="B10" s="12">
        <v>366</v>
      </c>
      <c r="C10" s="5" t="s">
        <v>5</v>
      </c>
      <c r="D10" s="5">
        <v>100</v>
      </c>
      <c r="E10" s="5">
        <v>8</v>
      </c>
      <c r="F10" s="5">
        <v>1</v>
      </c>
      <c r="G10" s="5">
        <f t="shared" si="0"/>
        <v>800</v>
      </c>
      <c r="H10" s="5" t="s">
        <v>87</v>
      </c>
    </row>
    <row r="11" spans="1:8">
      <c r="A11" s="5">
        <v>9</v>
      </c>
      <c r="B11" s="12">
        <v>1</v>
      </c>
      <c r="C11" s="5" t="s">
        <v>5</v>
      </c>
      <c r="D11" s="5">
        <v>100</v>
      </c>
      <c r="E11" s="5">
        <v>8</v>
      </c>
      <c r="F11" s="5">
        <v>1</v>
      </c>
      <c r="G11" s="5">
        <f t="shared" si="0"/>
        <v>800</v>
      </c>
      <c r="H11" s="5" t="s">
        <v>10</v>
      </c>
    </row>
    <row r="12" spans="1:8">
      <c r="A12" s="5">
        <v>10</v>
      </c>
      <c r="B12" s="12">
        <v>2</v>
      </c>
      <c r="C12" s="5" t="s">
        <v>5</v>
      </c>
      <c r="D12" s="5">
        <v>100</v>
      </c>
      <c r="E12" s="5">
        <v>7</v>
      </c>
      <c r="F12" s="5">
        <v>1</v>
      </c>
      <c r="G12" s="5">
        <f t="shared" si="0"/>
        <v>700</v>
      </c>
      <c r="H12" s="5" t="s">
        <v>86</v>
      </c>
    </row>
    <row r="13" spans="1:8">
      <c r="A13" s="5">
        <v>11</v>
      </c>
      <c r="B13" s="12">
        <v>3</v>
      </c>
      <c r="C13" s="5" t="s">
        <v>5</v>
      </c>
      <c r="D13" s="5">
        <v>100</v>
      </c>
      <c r="E13" s="5">
        <v>7</v>
      </c>
      <c r="F13" s="5">
        <v>1</v>
      </c>
      <c r="G13" s="5">
        <f t="shared" si="0"/>
        <v>700</v>
      </c>
      <c r="H13" s="5" t="s">
        <v>86</v>
      </c>
    </row>
    <row r="14" spans="1:8">
      <c r="A14" s="5">
        <v>12</v>
      </c>
      <c r="B14" s="12">
        <v>4</v>
      </c>
      <c r="C14" s="5" t="s">
        <v>5</v>
      </c>
      <c r="D14" s="5">
        <v>100</v>
      </c>
      <c r="E14" s="5">
        <v>7</v>
      </c>
      <c r="F14" s="5">
        <v>1</v>
      </c>
      <c r="G14" s="5">
        <f t="shared" si="0"/>
        <v>700</v>
      </c>
      <c r="H14" s="5" t="s">
        <v>86</v>
      </c>
    </row>
    <row r="15" spans="1:8">
      <c r="A15" s="5">
        <v>13</v>
      </c>
      <c r="B15" s="12">
        <v>5</v>
      </c>
      <c r="C15" s="5" t="s">
        <v>5</v>
      </c>
      <c r="D15" s="5">
        <v>100</v>
      </c>
      <c r="E15" s="5">
        <v>7</v>
      </c>
      <c r="F15" s="5">
        <v>1</v>
      </c>
      <c r="G15" s="5">
        <f t="shared" si="0"/>
        <v>700</v>
      </c>
      <c r="H15" s="5" t="s">
        <v>86</v>
      </c>
    </row>
    <row r="16" spans="1:8">
      <c r="A16" s="5">
        <v>14</v>
      </c>
      <c r="B16" s="12">
        <v>6</v>
      </c>
      <c r="C16" s="5" t="s">
        <v>5</v>
      </c>
      <c r="D16" s="5">
        <v>100</v>
      </c>
      <c r="E16" s="5">
        <v>7</v>
      </c>
      <c r="F16" s="5">
        <v>1</v>
      </c>
      <c r="G16" s="5">
        <f t="shared" si="0"/>
        <v>700</v>
      </c>
      <c r="H16" s="5" t="s">
        <v>86</v>
      </c>
    </row>
    <row r="17" spans="1:8">
      <c r="A17" s="5">
        <v>15</v>
      </c>
      <c r="B17" s="12">
        <v>7</v>
      </c>
      <c r="C17" s="5" t="s">
        <v>5</v>
      </c>
      <c r="D17" s="5">
        <v>100</v>
      </c>
      <c r="E17" s="5">
        <v>7</v>
      </c>
      <c r="F17" s="5">
        <v>1</v>
      </c>
      <c r="G17" s="5">
        <f t="shared" si="0"/>
        <v>700</v>
      </c>
      <c r="H17" s="5" t="s">
        <v>86</v>
      </c>
    </row>
    <row r="18" spans="1:8">
      <c r="A18" s="5">
        <v>16</v>
      </c>
      <c r="B18" s="12">
        <v>8</v>
      </c>
      <c r="C18" s="5" t="s">
        <v>5</v>
      </c>
      <c r="D18" s="5">
        <v>100</v>
      </c>
      <c r="E18" s="5">
        <v>7</v>
      </c>
      <c r="F18" s="5">
        <v>1</v>
      </c>
      <c r="G18" s="5">
        <f t="shared" si="0"/>
        <v>700</v>
      </c>
      <c r="H18" s="5" t="s">
        <v>86</v>
      </c>
    </row>
    <row r="19" spans="1:8">
      <c r="F19" t="s">
        <v>4</v>
      </c>
      <c r="G19">
        <f>SUM(G3:G18)</f>
        <v>11700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B5E2-0F87-1B4D-964E-EC156D41F6E0}">
  <dimension ref="A1:H40"/>
  <sheetViews>
    <sheetView topLeftCell="A16" workbookViewId="0">
      <selection activeCell="E43" sqref="E43"/>
    </sheetView>
  </sheetViews>
  <sheetFormatPr baseColWidth="10" defaultRowHeight="16"/>
  <cols>
    <col min="2" max="2" width="10.83203125" style="1"/>
    <col min="3" max="3" width="18.6640625" bestFit="1" customWidth="1"/>
    <col min="4" max="4" width="11.33203125" bestFit="1" customWidth="1"/>
    <col min="6" max="6" width="37" bestFit="1" customWidth="1"/>
  </cols>
  <sheetData>
    <row r="1" spans="1:7" ht="21">
      <c r="A1" s="18" t="s">
        <v>12</v>
      </c>
      <c r="B1" s="19"/>
      <c r="C1" s="19"/>
      <c r="D1" s="19"/>
      <c r="E1" s="19"/>
      <c r="F1" s="19"/>
      <c r="G1" s="20"/>
    </row>
    <row r="2" spans="1:7">
      <c r="A2" s="10" t="s">
        <v>0</v>
      </c>
      <c r="B2" s="11" t="s">
        <v>8</v>
      </c>
      <c r="C2" s="10" t="s">
        <v>1</v>
      </c>
      <c r="D2" s="10" t="s">
        <v>2</v>
      </c>
      <c r="E2" s="10" t="s">
        <v>11</v>
      </c>
      <c r="F2" s="10" t="s">
        <v>7</v>
      </c>
      <c r="G2" s="10" t="s">
        <v>64</v>
      </c>
    </row>
    <row r="3" spans="1:7">
      <c r="A3" s="5">
        <v>1</v>
      </c>
      <c r="B3" s="12">
        <v>359.24</v>
      </c>
      <c r="C3" s="5" t="s">
        <v>16</v>
      </c>
      <c r="D3" s="5">
        <v>630</v>
      </c>
      <c r="E3" s="5" t="s">
        <v>15</v>
      </c>
      <c r="F3" s="5" t="s">
        <v>18</v>
      </c>
      <c r="G3" s="13" t="s">
        <v>57</v>
      </c>
    </row>
    <row r="4" spans="1:7">
      <c r="A4" s="5">
        <v>2</v>
      </c>
      <c r="B4" s="12">
        <v>359.24</v>
      </c>
      <c r="C4" s="5" t="s">
        <v>16</v>
      </c>
      <c r="D4" s="5">
        <v>50.15</v>
      </c>
      <c r="E4" s="5" t="s">
        <v>15</v>
      </c>
      <c r="F4" s="5" t="s">
        <v>69</v>
      </c>
      <c r="G4" s="13" t="s">
        <v>70</v>
      </c>
    </row>
    <row r="5" spans="1:7">
      <c r="A5" s="5">
        <v>3</v>
      </c>
      <c r="B5" s="12">
        <v>360.24</v>
      </c>
      <c r="C5" s="5" t="s">
        <v>17</v>
      </c>
      <c r="D5" s="5">
        <v>334</v>
      </c>
      <c r="E5" s="5" t="s">
        <v>15</v>
      </c>
      <c r="F5" s="5" t="s">
        <v>19</v>
      </c>
      <c r="G5" s="13" t="s">
        <v>57</v>
      </c>
    </row>
    <row r="6" spans="1:7">
      <c r="A6" s="5">
        <v>4</v>
      </c>
      <c r="B6" s="12">
        <v>360.24</v>
      </c>
      <c r="C6" s="5" t="s">
        <v>17</v>
      </c>
      <c r="D6" s="5">
        <v>101.8</v>
      </c>
      <c r="E6" s="5" t="s">
        <v>15</v>
      </c>
      <c r="F6" s="5" t="s">
        <v>20</v>
      </c>
      <c r="G6" s="13" t="s">
        <v>57</v>
      </c>
    </row>
    <row r="7" spans="1:7">
      <c r="A7" s="5">
        <v>5</v>
      </c>
      <c r="B7" s="12">
        <v>360.24</v>
      </c>
      <c r="C7" s="5" t="s">
        <v>17</v>
      </c>
      <c r="D7" s="5">
        <v>118.8</v>
      </c>
      <c r="E7" s="5" t="s">
        <v>23</v>
      </c>
      <c r="F7" s="5" t="s">
        <v>71</v>
      </c>
      <c r="G7" s="13" t="s">
        <v>70</v>
      </c>
    </row>
    <row r="8" spans="1:7">
      <c r="A8" s="5">
        <v>6</v>
      </c>
      <c r="B8" s="12">
        <v>360.24</v>
      </c>
      <c r="C8" s="5" t="s">
        <v>16</v>
      </c>
      <c r="D8" s="5">
        <v>13</v>
      </c>
      <c r="E8" s="5" t="s">
        <v>15</v>
      </c>
      <c r="F8" s="5" t="s">
        <v>21</v>
      </c>
      <c r="G8" s="13" t="s">
        <v>57</v>
      </c>
    </row>
    <row r="9" spans="1:7">
      <c r="A9" s="5">
        <v>7</v>
      </c>
      <c r="B9" s="12">
        <v>360.24</v>
      </c>
      <c r="C9" s="5" t="s">
        <v>17</v>
      </c>
      <c r="D9" s="5">
        <v>90</v>
      </c>
      <c r="E9" s="5" t="s">
        <v>23</v>
      </c>
      <c r="F9" s="5" t="s">
        <v>22</v>
      </c>
      <c r="G9" s="5" t="s">
        <v>57</v>
      </c>
    </row>
    <row r="10" spans="1:7">
      <c r="A10" s="5">
        <v>8</v>
      </c>
      <c r="B10" s="12">
        <v>361</v>
      </c>
      <c r="C10" s="5" t="s">
        <v>16</v>
      </c>
      <c r="D10" s="5">
        <v>13</v>
      </c>
      <c r="E10" s="5" t="s">
        <v>15</v>
      </c>
      <c r="F10" s="5" t="s">
        <v>21</v>
      </c>
      <c r="G10" s="13" t="s">
        <v>57</v>
      </c>
    </row>
    <row r="11" spans="1:7">
      <c r="A11" s="5">
        <v>9</v>
      </c>
      <c r="B11" s="12">
        <v>361</v>
      </c>
      <c r="C11" s="5" t="s">
        <v>24</v>
      </c>
      <c r="D11" s="5">
        <v>67.900000000000006</v>
      </c>
      <c r="E11" s="5" t="s">
        <v>15</v>
      </c>
      <c r="F11" s="5" t="s">
        <v>25</v>
      </c>
      <c r="G11" s="13" t="s">
        <v>57</v>
      </c>
    </row>
    <row r="12" spans="1:7">
      <c r="A12" s="5">
        <v>10</v>
      </c>
      <c r="B12" s="12">
        <v>362.24</v>
      </c>
      <c r="C12" s="5" t="s">
        <v>17</v>
      </c>
      <c r="D12" s="5">
        <v>314</v>
      </c>
      <c r="E12" s="5" t="s">
        <v>15</v>
      </c>
      <c r="F12" s="5" t="s">
        <v>75</v>
      </c>
      <c r="G12" s="13" t="s">
        <v>70</v>
      </c>
    </row>
    <row r="13" spans="1:7">
      <c r="A13" s="5">
        <v>11</v>
      </c>
      <c r="B13" s="12">
        <v>363</v>
      </c>
      <c r="C13" s="5" t="s">
        <v>16</v>
      </c>
      <c r="D13" s="5">
        <v>37</v>
      </c>
      <c r="E13" s="5" t="s">
        <v>15</v>
      </c>
      <c r="F13" s="5" t="s">
        <v>63</v>
      </c>
      <c r="G13" s="5" t="s">
        <v>66</v>
      </c>
    </row>
    <row r="14" spans="1:7">
      <c r="A14" s="5">
        <v>12</v>
      </c>
      <c r="B14" s="12">
        <v>363</v>
      </c>
      <c r="C14" s="5" t="s">
        <v>26</v>
      </c>
      <c r="D14" s="5">
        <v>24</v>
      </c>
      <c r="E14" s="5" t="s">
        <v>23</v>
      </c>
      <c r="F14" s="5" t="s">
        <v>27</v>
      </c>
      <c r="G14" s="5" t="s">
        <v>57</v>
      </c>
    </row>
    <row r="15" spans="1:7">
      <c r="A15" s="5">
        <v>13</v>
      </c>
      <c r="B15" s="12">
        <v>363</v>
      </c>
      <c r="C15" s="5" t="s">
        <v>17</v>
      </c>
      <c r="D15" s="5">
        <v>51.76</v>
      </c>
      <c r="E15" s="5" t="s">
        <v>15</v>
      </c>
      <c r="F15" s="5" t="s">
        <v>76</v>
      </c>
      <c r="G15" s="13" t="s">
        <v>70</v>
      </c>
    </row>
    <row r="16" spans="1:7">
      <c r="A16" s="5">
        <v>14</v>
      </c>
      <c r="B16" s="12">
        <v>364</v>
      </c>
      <c r="C16" s="5" t="s">
        <v>26</v>
      </c>
      <c r="D16" s="5">
        <v>250.8</v>
      </c>
      <c r="E16" s="5" t="s">
        <v>23</v>
      </c>
      <c r="F16" s="5" t="s">
        <v>28</v>
      </c>
      <c r="G16" s="5" t="s">
        <v>57</v>
      </c>
    </row>
    <row r="17" spans="1:8">
      <c r="A17" s="5">
        <v>15</v>
      </c>
      <c r="B17" s="12">
        <v>364</v>
      </c>
      <c r="C17" s="5" t="s">
        <v>26</v>
      </c>
      <c r="D17" s="5">
        <v>206</v>
      </c>
      <c r="E17" s="5" t="s">
        <v>23</v>
      </c>
      <c r="F17" s="5" t="s">
        <v>29</v>
      </c>
      <c r="G17" s="5" t="s">
        <v>57</v>
      </c>
    </row>
    <row r="18" spans="1:8">
      <c r="A18" s="5">
        <v>16</v>
      </c>
      <c r="B18" s="12">
        <v>364</v>
      </c>
      <c r="C18" s="5" t="s">
        <v>17</v>
      </c>
      <c r="D18" s="5">
        <v>87.6</v>
      </c>
      <c r="E18" s="5" t="s">
        <v>23</v>
      </c>
      <c r="F18" s="5" t="s">
        <v>30</v>
      </c>
      <c r="G18" s="5" t="s">
        <v>57</v>
      </c>
    </row>
    <row r="19" spans="1:8">
      <c r="A19" s="5">
        <v>17</v>
      </c>
      <c r="B19" s="12">
        <v>364</v>
      </c>
      <c r="C19" s="5" t="s">
        <v>17</v>
      </c>
      <c r="D19" s="5">
        <v>36</v>
      </c>
      <c r="E19" s="5" t="s">
        <v>23</v>
      </c>
      <c r="F19" s="5" t="s">
        <v>72</v>
      </c>
      <c r="G19" s="5" t="s">
        <v>70</v>
      </c>
    </row>
    <row r="20" spans="1:8">
      <c r="A20" s="5">
        <v>18</v>
      </c>
      <c r="B20" s="12">
        <v>364</v>
      </c>
      <c r="C20" s="5" t="s">
        <v>17</v>
      </c>
      <c r="D20" s="5">
        <v>1342</v>
      </c>
      <c r="E20" s="5" t="s">
        <v>15</v>
      </c>
      <c r="F20" s="5" t="s">
        <v>67</v>
      </c>
      <c r="G20" s="13" t="s">
        <v>65</v>
      </c>
    </row>
    <row r="21" spans="1:8">
      <c r="A21" s="5">
        <v>19</v>
      </c>
      <c r="B21" s="12">
        <v>365</v>
      </c>
      <c r="C21" s="5" t="s">
        <v>17</v>
      </c>
      <c r="D21" s="5">
        <v>1140.92</v>
      </c>
      <c r="E21" s="5" t="s">
        <v>15</v>
      </c>
      <c r="F21" s="5" t="s">
        <v>31</v>
      </c>
      <c r="G21" s="13" t="s">
        <v>57</v>
      </c>
    </row>
    <row r="22" spans="1:8">
      <c r="A22" s="5">
        <v>20</v>
      </c>
      <c r="B22" s="12">
        <v>365</v>
      </c>
      <c r="C22" s="5" t="s">
        <v>17</v>
      </c>
      <c r="D22" s="5">
        <v>406.68</v>
      </c>
      <c r="E22" s="5" t="s">
        <v>15</v>
      </c>
      <c r="F22" s="5" t="s">
        <v>32</v>
      </c>
      <c r="G22" s="13" t="s">
        <v>57</v>
      </c>
    </row>
    <row r="23" spans="1:8">
      <c r="A23" s="5">
        <v>21</v>
      </c>
      <c r="B23" s="12">
        <v>365</v>
      </c>
      <c r="C23" s="5" t="s">
        <v>17</v>
      </c>
      <c r="D23" s="5">
        <v>115.5</v>
      </c>
      <c r="E23" s="5" t="s">
        <v>15</v>
      </c>
      <c r="F23" s="5" t="s">
        <v>43</v>
      </c>
      <c r="G23" s="13" t="s">
        <v>57</v>
      </c>
    </row>
    <row r="24" spans="1:8">
      <c r="A24" s="5">
        <v>22</v>
      </c>
      <c r="B24" s="12">
        <v>1</v>
      </c>
      <c r="C24" s="5" t="s">
        <v>16</v>
      </c>
      <c r="D24" s="5">
        <v>33</v>
      </c>
      <c r="E24" s="5" t="s">
        <v>15</v>
      </c>
      <c r="F24" s="5" t="s">
        <v>73</v>
      </c>
      <c r="G24" s="13" t="s">
        <v>70</v>
      </c>
    </row>
    <row r="25" spans="1:8">
      <c r="A25" s="5">
        <v>23</v>
      </c>
      <c r="B25" s="12">
        <v>2</v>
      </c>
      <c r="C25" s="5" t="s">
        <v>17</v>
      </c>
      <c r="D25" s="5">
        <v>66</v>
      </c>
      <c r="E25" s="5" t="s">
        <v>15</v>
      </c>
      <c r="F25" s="5" t="s">
        <v>33</v>
      </c>
      <c r="G25" s="5" t="s">
        <v>57</v>
      </c>
    </row>
    <row r="26" spans="1:8">
      <c r="A26" s="5">
        <v>24</v>
      </c>
      <c r="B26" s="12">
        <v>4</v>
      </c>
      <c r="C26" s="5" t="s">
        <v>17</v>
      </c>
      <c r="D26" s="5">
        <v>19.600000000000001</v>
      </c>
      <c r="E26" s="5" t="s">
        <v>23</v>
      </c>
      <c r="F26" s="5" t="s">
        <v>34</v>
      </c>
      <c r="G26" s="5" t="s">
        <v>57</v>
      </c>
    </row>
    <row r="27" spans="1:8">
      <c r="A27" s="5">
        <v>25</v>
      </c>
      <c r="B27" s="12">
        <v>4</v>
      </c>
      <c r="C27" s="5" t="s">
        <v>16</v>
      </c>
      <c r="D27" s="5">
        <v>12</v>
      </c>
      <c r="E27" s="5" t="s">
        <v>15</v>
      </c>
      <c r="F27" s="5" t="s">
        <v>62</v>
      </c>
      <c r="G27" s="13" t="s">
        <v>57</v>
      </c>
    </row>
    <row r="28" spans="1:8">
      <c r="A28" s="5">
        <v>26</v>
      </c>
      <c r="B28" s="12">
        <v>5</v>
      </c>
      <c r="C28" s="5" t="s">
        <v>16</v>
      </c>
      <c r="D28" s="5">
        <v>845</v>
      </c>
      <c r="E28" s="5" t="s">
        <v>15</v>
      </c>
      <c r="F28" s="5" t="s">
        <v>35</v>
      </c>
      <c r="G28" s="13" t="s">
        <v>57</v>
      </c>
    </row>
    <row r="29" spans="1:8">
      <c r="A29" s="5">
        <v>27</v>
      </c>
      <c r="B29" s="12">
        <v>5</v>
      </c>
      <c r="C29" s="5" t="s">
        <v>16</v>
      </c>
      <c r="D29" s="5">
        <v>574</v>
      </c>
      <c r="E29" s="5" t="s">
        <v>15</v>
      </c>
      <c r="F29" s="5" t="s">
        <v>36</v>
      </c>
      <c r="G29" s="13" t="s">
        <v>68</v>
      </c>
      <c r="H29" t="s">
        <v>85</v>
      </c>
    </row>
    <row r="30" spans="1:8">
      <c r="A30" s="5">
        <v>28</v>
      </c>
      <c r="B30" s="12">
        <v>6</v>
      </c>
      <c r="C30" s="5" t="s">
        <v>16</v>
      </c>
      <c r="D30" s="5">
        <v>603.6</v>
      </c>
      <c r="E30" s="5" t="s">
        <v>15</v>
      </c>
      <c r="F30" s="5" t="s">
        <v>37</v>
      </c>
      <c r="G30" s="13" t="s">
        <v>57</v>
      </c>
    </row>
    <row r="31" spans="1:8">
      <c r="A31" s="5">
        <v>29</v>
      </c>
      <c r="B31" s="12">
        <v>7</v>
      </c>
      <c r="C31" s="5" t="s">
        <v>16</v>
      </c>
      <c r="D31" s="5">
        <v>310</v>
      </c>
      <c r="E31" s="5" t="s">
        <v>15</v>
      </c>
      <c r="F31" s="5" t="s">
        <v>38</v>
      </c>
      <c r="G31" s="13" t="s">
        <v>57</v>
      </c>
    </row>
    <row r="32" spans="1:8">
      <c r="A32" s="5">
        <v>30</v>
      </c>
      <c r="B32" s="12">
        <v>7</v>
      </c>
      <c r="C32" s="5" t="s">
        <v>16</v>
      </c>
      <c r="D32" s="5">
        <v>36</v>
      </c>
      <c r="E32" s="5" t="s">
        <v>15</v>
      </c>
      <c r="F32" s="5" t="s">
        <v>74</v>
      </c>
      <c r="G32" s="13" t="s">
        <v>70</v>
      </c>
    </row>
    <row r="33" spans="1:8">
      <c r="A33" s="5">
        <v>31</v>
      </c>
      <c r="B33" s="12">
        <v>7</v>
      </c>
      <c r="C33" s="5" t="s">
        <v>16</v>
      </c>
      <c r="D33" s="5">
        <v>311</v>
      </c>
      <c r="E33" s="5" t="s">
        <v>15</v>
      </c>
      <c r="F33" s="5" t="s">
        <v>39</v>
      </c>
      <c r="G33" s="13" t="s">
        <v>57</v>
      </c>
    </row>
    <row r="34" spans="1:8">
      <c r="A34" s="5">
        <v>32</v>
      </c>
      <c r="B34" s="12">
        <v>7</v>
      </c>
      <c r="C34" s="5" t="s">
        <v>16</v>
      </c>
      <c r="D34" s="5">
        <v>521</v>
      </c>
      <c r="E34" s="5" t="s">
        <v>15</v>
      </c>
      <c r="F34" s="5" t="s">
        <v>35</v>
      </c>
      <c r="G34" s="13" t="s">
        <v>57</v>
      </c>
    </row>
    <row r="35" spans="1:8">
      <c r="A35" s="5">
        <v>33</v>
      </c>
      <c r="B35" s="12">
        <v>8</v>
      </c>
      <c r="C35" s="5" t="s">
        <v>16</v>
      </c>
      <c r="D35" s="5">
        <v>80.650000000000006</v>
      </c>
      <c r="E35" s="5" t="s">
        <v>15</v>
      </c>
      <c r="F35" s="5" t="s">
        <v>40</v>
      </c>
      <c r="G35" s="13" t="s">
        <v>57</v>
      </c>
    </row>
    <row r="36" spans="1:8">
      <c r="A36" s="5">
        <v>34</v>
      </c>
      <c r="B36" s="12">
        <v>8</v>
      </c>
      <c r="C36" s="5" t="s">
        <v>16</v>
      </c>
      <c r="D36" s="5">
        <v>858</v>
      </c>
      <c r="E36" s="5" t="s">
        <v>15</v>
      </c>
      <c r="F36" s="5" t="s">
        <v>41</v>
      </c>
      <c r="G36" s="13" t="s">
        <v>57</v>
      </c>
      <c r="H36" t="s">
        <v>84</v>
      </c>
    </row>
    <row r="37" spans="1:8">
      <c r="A37" s="5">
        <v>35</v>
      </c>
      <c r="B37" s="12">
        <v>8</v>
      </c>
      <c r="C37" s="5" t="s">
        <v>16</v>
      </c>
      <c r="D37" s="5">
        <v>671</v>
      </c>
      <c r="E37" s="5" t="s">
        <v>15</v>
      </c>
      <c r="F37" s="5" t="s">
        <v>42</v>
      </c>
      <c r="G37" s="13" t="s">
        <v>57</v>
      </c>
    </row>
    <row r="38" spans="1:8">
      <c r="C38" t="s">
        <v>44</v>
      </c>
      <c r="D38">
        <f>SUM(D3:D37)</f>
        <v>10371.76</v>
      </c>
    </row>
    <row r="40" spans="1:8">
      <c r="D40" s="4"/>
    </row>
  </sheetData>
  <autoFilter ref="A2:G40" xr:uid="{D0B1B5E2-0F87-1B4D-964E-EC156D41F6E0}"/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7137-FF1E-FD48-8894-2F1BC3DC8183}">
  <dimension ref="A1:G17"/>
  <sheetViews>
    <sheetView workbookViewId="0">
      <selection activeCell="E18" sqref="E18"/>
    </sheetView>
  </sheetViews>
  <sheetFormatPr baseColWidth="10" defaultRowHeight="16"/>
  <cols>
    <col min="1" max="1" width="8.6640625" customWidth="1"/>
    <col min="2" max="2" width="10.83203125" style="1"/>
    <col min="6" max="6" width="37.6640625" bestFit="1" customWidth="1"/>
  </cols>
  <sheetData>
    <row r="1" spans="1:7" ht="21">
      <c r="A1" s="17" t="s">
        <v>14</v>
      </c>
      <c r="B1" s="17"/>
      <c r="C1" s="17"/>
      <c r="D1" s="17"/>
      <c r="E1" s="17"/>
      <c r="F1" s="17"/>
      <c r="G1" s="17"/>
    </row>
    <row r="2" spans="1:7">
      <c r="A2" s="10" t="s">
        <v>0</v>
      </c>
      <c r="B2" s="11" t="s">
        <v>8</v>
      </c>
      <c r="C2" s="10" t="s">
        <v>1</v>
      </c>
      <c r="D2" s="10" t="s">
        <v>2</v>
      </c>
      <c r="E2" s="10" t="s">
        <v>11</v>
      </c>
      <c r="F2" s="10" t="s">
        <v>7</v>
      </c>
      <c r="G2" s="10" t="s">
        <v>64</v>
      </c>
    </row>
    <row r="3" spans="1:7">
      <c r="A3" s="9">
        <v>1</v>
      </c>
      <c r="B3" s="12">
        <v>360.25</v>
      </c>
      <c r="C3" s="5" t="s">
        <v>45</v>
      </c>
      <c r="D3" s="5">
        <v>1900</v>
      </c>
      <c r="E3" s="5" t="s">
        <v>15</v>
      </c>
      <c r="F3" s="5" t="s">
        <v>55</v>
      </c>
      <c r="G3" s="13" t="s">
        <v>57</v>
      </c>
    </row>
    <row r="4" spans="1:7">
      <c r="A4" s="9">
        <v>2</v>
      </c>
      <c r="B4" s="12">
        <v>360.25</v>
      </c>
      <c r="C4" s="5" t="s">
        <v>45</v>
      </c>
      <c r="D4" s="5">
        <v>178</v>
      </c>
      <c r="E4" s="5" t="s">
        <v>15</v>
      </c>
      <c r="F4" s="5" t="s">
        <v>48</v>
      </c>
      <c r="G4" s="13" t="s">
        <v>57</v>
      </c>
    </row>
    <row r="5" spans="1:7">
      <c r="A5" s="9">
        <v>3</v>
      </c>
      <c r="B5" s="12">
        <v>362</v>
      </c>
      <c r="C5" s="5" t="s">
        <v>45</v>
      </c>
      <c r="D5" s="5">
        <v>522</v>
      </c>
      <c r="E5" s="5" t="s">
        <v>15</v>
      </c>
      <c r="F5" s="5" t="s">
        <v>46</v>
      </c>
      <c r="G5" s="13" t="s">
        <v>57</v>
      </c>
    </row>
    <row r="6" spans="1:7">
      <c r="A6" s="9">
        <v>4</v>
      </c>
      <c r="B6" s="12">
        <v>363</v>
      </c>
      <c r="C6" s="5" t="s">
        <v>58</v>
      </c>
      <c r="D6" s="5">
        <v>94.5</v>
      </c>
      <c r="E6" s="5" t="s">
        <v>15</v>
      </c>
      <c r="F6" s="5" t="s">
        <v>59</v>
      </c>
      <c r="G6" s="13" t="s">
        <v>60</v>
      </c>
    </row>
    <row r="7" spans="1:7">
      <c r="A7" s="9">
        <v>5</v>
      </c>
      <c r="B7" s="12">
        <v>363</v>
      </c>
      <c r="C7" s="5" t="s">
        <v>47</v>
      </c>
      <c r="D7" s="5">
        <v>81.8</v>
      </c>
      <c r="E7" s="5" t="s">
        <v>23</v>
      </c>
      <c r="F7" s="5" t="s">
        <v>49</v>
      </c>
      <c r="G7" s="5" t="s">
        <v>57</v>
      </c>
    </row>
    <row r="8" spans="1:7">
      <c r="A8" s="9">
        <v>6</v>
      </c>
      <c r="B8" s="12">
        <v>363</v>
      </c>
      <c r="C8" s="5" t="s">
        <v>50</v>
      </c>
      <c r="D8" s="5">
        <v>112</v>
      </c>
      <c r="E8" s="5" t="s">
        <v>15</v>
      </c>
      <c r="F8" s="5" t="s">
        <v>61</v>
      </c>
      <c r="G8" s="13" t="s">
        <v>65</v>
      </c>
    </row>
    <row r="9" spans="1:7">
      <c r="A9" s="9">
        <v>7</v>
      </c>
      <c r="B9" s="12">
        <v>364</v>
      </c>
      <c r="C9" s="5" t="s">
        <v>50</v>
      </c>
      <c r="D9" s="5">
        <v>114</v>
      </c>
      <c r="E9" s="5" t="s">
        <v>15</v>
      </c>
      <c r="F9" s="5" t="s">
        <v>51</v>
      </c>
      <c r="G9" s="13" t="s">
        <v>57</v>
      </c>
    </row>
    <row r="10" spans="1:7">
      <c r="A10" s="9">
        <v>8</v>
      </c>
      <c r="B10" s="12">
        <v>364</v>
      </c>
      <c r="C10" s="5" t="s">
        <v>52</v>
      </c>
      <c r="D10" s="5">
        <v>42.1</v>
      </c>
      <c r="E10" s="5" t="s">
        <v>15</v>
      </c>
      <c r="F10" s="5" t="s">
        <v>56</v>
      </c>
      <c r="G10" s="13" t="s">
        <v>57</v>
      </c>
    </row>
    <row r="11" spans="1:7">
      <c r="A11" s="9">
        <v>9</v>
      </c>
      <c r="B11" s="12">
        <v>364</v>
      </c>
      <c r="C11" s="5" t="s">
        <v>52</v>
      </c>
      <c r="D11" s="5">
        <v>47</v>
      </c>
      <c r="E11" s="5" t="s">
        <v>23</v>
      </c>
      <c r="F11" s="5" t="s">
        <v>56</v>
      </c>
      <c r="G11" s="5" t="s">
        <v>66</v>
      </c>
    </row>
    <row r="12" spans="1:7">
      <c r="A12" s="9">
        <v>10</v>
      </c>
      <c r="B12" s="12">
        <v>365</v>
      </c>
      <c r="C12" s="5" t="s">
        <v>52</v>
      </c>
      <c r="D12" s="5">
        <v>132</v>
      </c>
      <c r="E12" s="5" t="s">
        <v>15</v>
      </c>
      <c r="F12" s="5" t="s">
        <v>54</v>
      </c>
      <c r="G12" s="13" t="s">
        <v>57</v>
      </c>
    </row>
    <row r="13" spans="1:7">
      <c r="A13" s="9">
        <v>11</v>
      </c>
      <c r="B13" s="12">
        <v>1</v>
      </c>
      <c r="C13" s="5" t="s">
        <v>52</v>
      </c>
      <c r="D13" s="5">
        <v>219.5</v>
      </c>
      <c r="E13" s="5" t="s">
        <v>15</v>
      </c>
      <c r="F13" s="5" t="s">
        <v>53</v>
      </c>
      <c r="G13" s="5" t="s">
        <v>57</v>
      </c>
    </row>
    <row r="14" spans="1:7">
      <c r="A14" s="9">
        <v>12</v>
      </c>
      <c r="B14" s="12">
        <v>2</v>
      </c>
      <c r="C14" s="5" t="s">
        <v>52</v>
      </c>
      <c r="D14" s="5">
        <v>200.5</v>
      </c>
      <c r="E14" s="5" t="s">
        <v>15</v>
      </c>
      <c r="F14" s="5" t="s">
        <v>53</v>
      </c>
      <c r="G14" s="13" t="s">
        <v>57</v>
      </c>
    </row>
    <row r="15" spans="1:7">
      <c r="C15" t="s">
        <v>44</v>
      </c>
      <c r="D15">
        <f>SUM(D3:D14)</f>
        <v>3643.4</v>
      </c>
    </row>
    <row r="16" spans="1:7">
      <c r="C16" s="2"/>
      <c r="D16" s="2"/>
    </row>
    <row r="17" spans="3:4">
      <c r="C17" s="2"/>
      <c r="D17" s="3"/>
    </row>
  </sheetData>
  <autoFilter ref="A2:G17" xr:uid="{5CCE7137-FF1E-FD48-8894-2F1BC3DC8183}"/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summary</vt:lpstr>
      <vt:lpstr>餐费</vt:lpstr>
      <vt:lpstr>物料采购</vt:lpstr>
      <vt:lpstr>客户公关费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zm534</dc:creator>
  <cp:lastModifiedBy>zm534</cp:lastModifiedBy>
  <dcterms:created xsi:type="dcterms:W3CDTF">2023-01-10T02:11:00Z</dcterms:created>
  <dcterms:modified xsi:type="dcterms:W3CDTF">2023-01-10T09:46:54Z</dcterms:modified>
</cp:coreProperties>
</file>