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0"/>
  <workbookPr/>
  <mc:AlternateContent xmlns:mc="http://schemas.openxmlformats.org/markup-compatibility/2006">
    <mc:Choice Requires="x15">
      <x15ac:absPath xmlns:x15ac="http://schemas.microsoft.com/office/spreadsheetml/2010/11/ac" url="/Users/pangkai/Desktop/ /EP/23.3/壳牌/报价/"/>
    </mc:Choice>
  </mc:AlternateContent>
  <xr:revisionPtr revIDLastSave="0" documentId="8_{DAC4978B-D6DE-054F-AEFB-18BA9BAF40E2}" xr6:coauthVersionLast="47" xr6:coauthVersionMax="47" xr10:uidLastSave="{00000000-0000-0000-0000-000000000000}"/>
  <bookViews>
    <workbookView xWindow="-38400" yWindow="500" windowWidth="38400" windowHeight="21100" xr2:uid="{00000000-000D-0000-FFFF-FFFF00000000}"/>
  </bookViews>
  <sheets>
    <sheet name="Sheet3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02" i="7" l="1"/>
  <c r="F23" i="7" l="1"/>
  <c r="G92" i="7"/>
  <c r="F92" i="7"/>
  <c r="G85" i="7"/>
  <c r="F85" i="7"/>
  <c r="G79" i="7"/>
  <c r="F79" i="7"/>
  <c r="G72" i="7"/>
  <c r="F72" i="7"/>
  <c r="G66" i="7"/>
  <c r="F66" i="7"/>
  <c r="G59" i="7"/>
  <c r="F59" i="7"/>
  <c r="G50" i="7"/>
  <c r="F50" i="7"/>
  <c r="G33" i="7"/>
  <c r="F33" i="7"/>
  <c r="G27" i="7"/>
  <c r="F27" i="7"/>
  <c r="G23" i="7"/>
  <c r="G17" i="7"/>
  <c r="F17" i="7"/>
  <c r="G7" i="7"/>
  <c r="F7" i="7"/>
  <c r="G101" i="7" l="1"/>
  <c r="H102" i="7" s="1"/>
  <c r="C104" i="7" s="1"/>
  <c r="G104" i="7" s="1"/>
  <c r="F101" i="7"/>
  <c r="C102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  <author>w</author>
  </authors>
  <commentList>
    <comment ref="E102" authorId="0" shapeId="0" xr:uid="{00000000-0006-0000-0000-000001000000}">
      <text>
        <r>
          <rPr>
            <b/>
            <sz val="9"/>
            <color rgb="FF000000"/>
            <rFont val="宋体"/>
            <family val="3"/>
            <charset val="134"/>
          </rPr>
          <t>PC:</t>
        </r>
        <r>
          <rPr>
            <sz val="9"/>
            <color rgb="FF000000"/>
            <rFont val="宋体"/>
            <family val="3"/>
            <charset val="134"/>
          </rPr>
          <t xml:space="preserve">
</t>
        </r>
        <r>
          <rPr>
            <sz val="9"/>
            <color rgb="FF000000"/>
            <rFont val="宋体"/>
            <family val="3"/>
            <charset val="134"/>
          </rPr>
          <t>手工填写</t>
        </r>
      </text>
    </comment>
    <comment ref="C103" authorId="1" shapeId="0" xr:uid="{00000000-0006-0000-0000-000002000000}">
      <text>
        <r>
          <rPr>
            <b/>
            <sz val="9"/>
            <color rgb="FF000000"/>
            <rFont val="宋体"/>
            <family val="3"/>
            <charset val="134"/>
          </rPr>
          <t>w:</t>
        </r>
        <r>
          <rPr>
            <sz val="9"/>
            <color rgb="FF000000"/>
            <rFont val="宋体"/>
            <family val="3"/>
            <charset val="134"/>
          </rPr>
          <t xml:space="preserve">
</t>
        </r>
        <r>
          <rPr>
            <sz val="9"/>
            <color rgb="FF000000"/>
            <rFont val="宋体"/>
            <family val="3"/>
            <charset val="134"/>
          </rPr>
          <t>手工输入</t>
        </r>
      </text>
    </comment>
  </commentList>
</comments>
</file>

<file path=xl/sharedStrings.xml><?xml version="1.0" encoding="utf-8"?>
<sst xmlns="http://schemas.openxmlformats.org/spreadsheetml/2006/main" count="208" uniqueCount="188">
  <si>
    <t>EventPlus 项目成本管理表</t>
  </si>
  <si>
    <t>项目编号：</t>
  </si>
  <si>
    <t>项目负责人：</t>
  </si>
  <si>
    <t>项目名称：</t>
  </si>
  <si>
    <t>项目地点：</t>
  </si>
  <si>
    <t>客户联系人：</t>
  </si>
  <si>
    <t>项目时间：</t>
  </si>
  <si>
    <t>编号</t>
  </si>
  <si>
    <t>项目内容</t>
  </si>
  <si>
    <t>供应商名称</t>
  </si>
  <si>
    <t>数量</t>
  </si>
  <si>
    <t>报价总金额</t>
  </si>
  <si>
    <t>成本总金额</t>
  </si>
  <si>
    <t>首款</t>
  </si>
  <si>
    <t>尾款</t>
  </si>
  <si>
    <t>备注</t>
  </si>
  <si>
    <t>1、场地</t>
  </si>
  <si>
    <t>1-1</t>
  </si>
  <si>
    <t>会场租金</t>
  </si>
  <si>
    <t>1-2</t>
  </si>
  <si>
    <t>嘉宾住宿</t>
  </si>
  <si>
    <t>1-3</t>
  </si>
  <si>
    <t>团队建设</t>
  </si>
  <si>
    <t>1-4</t>
  </si>
  <si>
    <t>餐饮</t>
  </si>
  <si>
    <t>1-5</t>
  </si>
  <si>
    <t>活动报批</t>
  </si>
  <si>
    <t>1-6</t>
  </si>
  <si>
    <t>场地协调</t>
  </si>
  <si>
    <t>1-7</t>
  </si>
  <si>
    <t>展位保险</t>
  </si>
  <si>
    <t>1-8</t>
  </si>
  <si>
    <t>供电</t>
  </si>
  <si>
    <t>1-9</t>
  </si>
  <si>
    <t>其他</t>
  </si>
  <si>
    <t>2、搭建</t>
  </si>
  <si>
    <t>2-1</t>
  </si>
  <si>
    <t>木工制作</t>
  </si>
  <si>
    <t>2-2</t>
  </si>
  <si>
    <t>篷房租赁</t>
  </si>
  <si>
    <t>2-3</t>
  </si>
  <si>
    <t>家具/电器租赁</t>
  </si>
  <si>
    <t>2-4</t>
  </si>
  <si>
    <t>便携式展具</t>
  </si>
  <si>
    <t>2-5</t>
  </si>
  <si>
    <t>3、AV</t>
  </si>
  <si>
    <t>3-1</t>
  </si>
  <si>
    <t>常规AV</t>
  </si>
  <si>
    <t>3-2</t>
  </si>
  <si>
    <t>特殊设备或技术</t>
  </si>
  <si>
    <t>3-3</t>
  </si>
  <si>
    <t>4、多媒体制作</t>
  </si>
  <si>
    <t>4-1</t>
  </si>
  <si>
    <t>视频制作</t>
  </si>
  <si>
    <t>4-2</t>
  </si>
  <si>
    <t>视频拍摄摄像团队</t>
  </si>
  <si>
    <t>4-3</t>
  </si>
  <si>
    <t>线上互动</t>
  </si>
  <si>
    <t>4-4</t>
  </si>
  <si>
    <t>游戏制作</t>
  </si>
  <si>
    <t>4-5</t>
  </si>
  <si>
    <t>5、第三方人力</t>
  </si>
  <si>
    <t>5-1</t>
  </si>
  <si>
    <t>礼仪</t>
  </si>
  <si>
    <t>5-2</t>
  </si>
  <si>
    <t>化妆师</t>
  </si>
  <si>
    <t>5-3</t>
  </si>
  <si>
    <t>现场导演</t>
  </si>
  <si>
    <t>5-4</t>
  </si>
  <si>
    <t>烫衣工或裁缝</t>
  </si>
  <si>
    <t>5-5</t>
  </si>
  <si>
    <t>模特</t>
  </si>
  <si>
    <t>5-6</t>
  </si>
  <si>
    <t>演员</t>
  </si>
  <si>
    <t>5-7</t>
  </si>
  <si>
    <t>车美</t>
  </si>
  <si>
    <t>5-8</t>
  </si>
  <si>
    <t>安保</t>
  </si>
  <si>
    <t>5-9</t>
  </si>
  <si>
    <t>保洁</t>
  </si>
  <si>
    <t>5-10</t>
  </si>
  <si>
    <t>临时人力</t>
  </si>
  <si>
    <t>5-11</t>
  </si>
  <si>
    <t>试驾教练</t>
  </si>
  <si>
    <t>5-12</t>
  </si>
  <si>
    <t>摄影</t>
  </si>
  <si>
    <t>5-13</t>
  </si>
  <si>
    <t>摄像</t>
  </si>
  <si>
    <t>5-14</t>
  </si>
  <si>
    <t>主持人</t>
  </si>
  <si>
    <t>5-15</t>
  </si>
  <si>
    <t>第三方餐费</t>
  </si>
  <si>
    <t>5-16</t>
  </si>
  <si>
    <t>6、专业服务</t>
  </si>
  <si>
    <t>6-1</t>
  </si>
  <si>
    <t>设计策划</t>
  </si>
  <si>
    <t>6-2</t>
  </si>
  <si>
    <t>素材购买</t>
  </si>
  <si>
    <t>6-3</t>
  </si>
  <si>
    <t>物资运输</t>
  </si>
  <si>
    <t>6-4</t>
  </si>
  <si>
    <t>试驾</t>
  </si>
  <si>
    <t>6-5</t>
  </si>
  <si>
    <t>客户用车</t>
  </si>
  <si>
    <t>6-6</t>
  </si>
  <si>
    <t>车辆保险</t>
  </si>
  <si>
    <t>6-7</t>
  </si>
  <si>
    <t>人员保险</t>
  </si>
  <si>
    <t>6-8</t>
  </si>
  <si>
    <t>7、制作物</t>
  </si>
  <si>
    <t>7-1</t>
  </si>
  <si>
    <t>工厂印刷品</t>
  </si>
  <si>
    <t>7-2</t>
  </si>
  <si>
    <t>速印</t>
  </si>
  <si>
    <t>7-3</t>
  </si>
  <si>
    <t>礼品</t>
  </si>
  <si>
    <t>7-4</t>
  </si>
  <si>
    <t>奖杯奖牌</t>
  </si>
  <si>
    <t>7-5</t>
  </si>
  <si>
    <t>胸卡或身份标识</t>
  </si>
  <si>
    <t>7-6</t>
  </si>
  <si>
    <t>8、物资采购</t>
  </si>
  <si>
    <t>8-1</t>
  </si>
  <si>
    <t>服装</t>
  </si>
  <si>
    <t>8-2</t>
  </si>
  <si>
    <t>活动物资</t>
  </si>
  <si>
    <t>8-3</t>
  </si>
  <si>
    <t>气氛用品</t>
  </si>
  <si>
    <t>8-4</t>
  </si>
  <si>
    <t>鲜花</t>
  </si>
  <si>
    <t>8-5</t>
  </si>
  <si>
    <t>9、EP差旅费</t>
  </si>
  <si>
    <t>9-1</t>
  </si>
  <si>
    <t>飞机/火车票</t>
  </si>
  <si>
    <t>9-2</t>
  </si>
  <si>
    <t>当地交通费</t>
  </si>
  <si>
    <t>9-3</t>
  </si>
  <si>
    <t>住宿费</t>
  </si>
  <si>
    <t>9-4</t>
  </si>
  <si>
    <t>自驾租车</t>
  </si>
  <si>
    <t>9-5</t>
  </si>
  <si>
    <t>差旅餐费</t>
  </si>
  <si>
    <t>9-6</t>
  </si>
  <si>
    <t>10、第三方人员差旅费 （不含AV、搭建）</t>
  </si>
  <si>
    <t>11、行政支出</t>
  </si>
  <si>
    <t>10-1</t>
  </si>
  <si>
    <t>交通费</t>
  </si>
  <si>
    <t>10-2</t>
  </si>
  <si>
    <t>快递费</t>
  </si>
  <si>
    <t>10-3</t>
  </si>
  <si>
    <t>员工加班餐费</t>
  </si>
  <si>
    <t>10-4</t>
  </si>
  <si>
    <t>银行手续费</t>
  </si>
  <si>
    <t>10-5</t>
  </si>
  <si>
    <t>业务招待费</t>
  </si>
  <si>
    <t>10-6</t>
  </si>
  <si>
    <t>12、其他</t>
  </si>
  <si>
    <t>11-1</t>
  </si>
  <si>
    <t>项目垫付款</t>
  </si>
  <si>
    <t>11-2</t>
  </si>
  <si>
    <t>EP人员</t>
  </si>
  <si>
    <t>11-3</t>
  </si>
  <si>
    <t>11-4</t>
  </si>
  <si>
    <t>11-5</t>
  </si>
  <si>
    <t>11-6</t>
  </si>
  <si>
    <t>服务费</t>
  </si>
  <si>
    <t>税金</t>
  </si>
  <si>
    <t>项目总计</t>
  </si>
  <si>
    <t>项目报价金额</t>
  </si>
  <si>
    <t>PO含税金额</t>
  </si>
  <si>
    <t>外付成本</t>
  </si>
  <si>
    <t>外付税金</t>
  </si>
  <si>
    <t>包含其他项目金额</t>
  </si>
  <si>
    <t>本项目实际收款金额</t>
  </si>
  <si>
    <t>利润</t>
  </si>
  <si>
    <t>利润率</t>
  </si>
  <si>
    <t>EP-2023-025</t>
  </si>
  <si>
    <t>庞凯</t>
    <phoneticPr fontId="38" type="noConversion"/>
  </si>
  <si>
    <t>CEWS China visiting townhall</t>
  </si>
  <si>
    <t>鲍静</t>
    <phoneticPr fontId="38" type="noConversion"/>
  </si>
  <si>
    <t>北京壳牌办公室</t>
    <phoneticPr fontId="38" type="noConversion"/>
  </si>
  <si>
    <t>朝文天下</t>
    <phoneticPr fontId="38" type="noConversion"/>
  </si>
  <si>
    <t>北京角度传媒有限公司</t>
    <phoneticPr fontId="38" type="noConversion"/>
  </si>
  <si>
    <t>北京瑞麟视听文化传媒有限公司</t>
  </si>
  <si>
    <t>北京豪盛博雅展览服务有限公司</t>
  </si>
  <si>
    <t>餐补</t>
    <phoneticPr fontId="38" type="noConversion"/>
  </si>
  <si>
    <t>滴滴打车（庞凯）</t>
    <phoneticPr fontId="38" type="noConversion"/>
  </si>
  <si>
    <t>顺丰快递（发票邮寄）</t>
    <phoneticPr fontId="3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</si>
</sst>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* #,##0.00_ ;_ * \-#,##0.00_ ;_ * &quot;-&quot;??_ ;_ @_ "/>
    <numFmt numFmtId="177" formatCode="#,##0_ "/>
  </numFmts>
  <fonts count="41">
    <font>
      <sz val="11"/>
      <color theme="1"/>
      <name val="宋体"/>
      <charset val="134"/>
      <scheme val="minor"/>
    </font>
    <font>
      <b/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name val="微软雅黑"/>
      <family val="2"/>
      <charset val="134"/>
    </font>
    <font>
      <b/>
      <sz val="20"/>
      <name val="微软雅黑"/>
      <family val="2"/>
      <charset val="134"/>
    </font>
    <font>
      <b/>
      <sz val="14"/>
      <name val="微软雅黑"/>
      <family val="2"/>
      <charset val="134"/>
    </font>
    <font>
      <b/>
      <sz val="10"/>
      <name val="微软雅黑"/>
      <family val="2"/>
      <charset val="134"/>
    </font>
    <font>
      <b/>
      <sz val="11"/>
      <color indexed="8"/>
      <name val="微软雅黑"/>
      <family val="2"/>
      <charset val="134"/>
    </font>
    <font>
      <b/>
      <sz val="11"/>
      <color theme="0"/>
      <name val="微软雅黑"/>
      <family val="2"/>
      <charset val="134"/>
    </font>
    <font>
      <b/>
      <sz val="10"/>
      <color indexed="8"/>
      <name val="微软雅黑"/>
      <family val="2"/>
      <charset val="134"/>
    </font>
    <font>
      <sz val="10"/>
      <name val="微软雅黑"/>
      <family val="2"/>
      <charset val="134"/>
    </font>
    <font>
      <sz val="9"/>
      <color indexed="8"/>
      <name val="微软雅黑"/>
      <family val="2"/>
      <charset val="134"/>
    </font>
    <font>
      <sz val="9"/>
      <name val="微软雅黑"/>
      <family val="2"/>
      <charset val="134"/>
    </font>
    <font>
      <sz val="10"/>
      <color indexed="8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b/>
      <sz val="10"/>
      <color rgb="FF0070C0"/>
      <name val="微软雅黑"/>
      <family val="2"/>
      <charset val="134"/>
    </font>
    <font>
      <sz val="11"/>
      <color indexed="8"/>
      <name val="宋体"/>
      <family val="3"/>
      <charset val="134"/>
    </font>
    <font>
      <sz val="9"/>
      <name val="Arial Narrow"/>
      <family val="2"/>
    </font>
    <font>
      <sz val="10"/>
      <color indexed="8"/>
      <name val="Arial"/>
      <family val="2"/>
    </font>
    <font>
      <b/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0"/>
      <name val="Arial"/>
      <family val="2"/>
    </font>
    <font>
      <b/>
      <sz val="15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Times New Roman"/>
      <family val="1"/>
    </font>
    <font>
      <sz val="12"/>
      <color rgb="FF555555"/>
      <name val="Microsoft YaHei"/>
      <family val="2"/>
      <charset val="134"/>
    </font>
    <font>
      <sz val="9"/>
      <name val="宋体"/>
      <family val="3"/>
      <charset val="134"/>
      <scheme val="minor"/>
    </font>
    <font>
      <b/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69">
    <xf numFmtId="0" fontId="0" fillId="0" borderId="0">
      <alignment vertical="center"/>
    </xf>
    <xf numFmtId="0" fontId="19" fillId="11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7" fillId="0" borderId="0" applyBorder="0"/>
    <xf numFmtId="0" fontId="17" fillId="0" borderId="0"/>
    <xf numFmtId="9" fontId="16" fillId="0" borderId="0" applyFont="0" applyFill="0" applyBorder="0" applyAlignment="0" applyProtection="0">
      <alignment vertical="center"/>
    </xf>
    <xf numFmtId="0" fontId="16" fillId="0" borderId="0" applyFont="0" applyFill="0" applyBorder="0" applyAlignment="0" applyProtection="0"/>
    <xf numFmtId="176" fontId="16" fillId="0" borderId="0" applyFont="0" applyFill="0" applyBorder="0" applyAlignment="0" applyProtection="0">
      <alignment vertical="center"/>
    </xf>
    <xf numFmtId="0" fontId="18" fillId="0" borderId="0">
      <alignment vertical="top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1" fillId="0" borderId="0" applyBorder="0"/>
    <xf numFmtId="9" fontId="16" fillId="0" borderId="0" applyFont="0" applyFill="0" applyBorder="0" applyAlignment="0" applyProtection="0">
      <alignment vertical="center"/>
    </xf>
    <xf numFmtId="0" fontId="17" fillId="0" borderId="0" applyBorder="0"/>
    <xf numFmtId="0" fontId="17" fillId="0" borderId="0" applyBorder="0"/>
    <xf numFmtId="0" fontId="17" fillId="0" borderId="0" applyBorder="0"/>
    <xf numFmtId="0" fontId="23" fillId="0" borderId="0" applyBorder="0"/>
    <xf numFmtId="0" fontId="17" fillId="0" borderId="0" applyBorder="0"/>
    <xf numFmtId="0" fontId="27" fillId="11" borderId="20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7" fillId="0" borderId="0" applyBorder="0"/>
    <xf numFmtId="0" fontId="17" fillId="0" borderId="0" applyBorder="0"/>
    <xf numFmtId="0" fontId="17" fillId="0" borderId="0" applyBorder="0"/>
    <xf numFmtId="0" fontId="28" fillId="0" borderId="21" applyNumberFormat="0" applyFill="0" applyAlignment="0" applyProtection="0">
      <alignment vertical="center"/>
    </xf>
    <xf numFmtId="0" fontId="21" fillId="0" borderId="0" applyBorder="0"/>
    <xf numFmtId="0" fontId="23" fillId="0" borderId="0" applyBorder="0"/>
    <xf numFmtId="0" fontId="17" fillId="0" borderId="0" applyBorder="0"/>
    <xf numFmtId="0" fontId="17" fillId="0" borderId="0" applyBorder="0"/>
    <xf numFmtId="0" fontId="23" fillId="0" borderId="0"/>
    <xf numFmtId="0" fontId="17" fillId="0" borderId="0" applyBorder="0"/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center"/>
    </xf>
    <xf numFmtId="0" fontId="30" fillId="10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31" fillId="14" borderId="2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6" fillId="0" borderId="0" applyFont="0" applyFill="0" applyBorder="0" applyAlignment="0" applyProtection="0"/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35" fillId="12" borderId="16" applyNumberFormat="0" applyAlignment="0" applyProtection="0">
      <alignment vertical="center"/>
    </xf>
    <xf numFmtId="0" fontId="36" fillId="0" borderId="0"/>
    <xf numFmtId="0" fontId="16" fillId="15" borderId="24" applyNumberFormat="0" applyFont="0" applyAlignment="0" applyProtection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3" fillId="0" borderId="0" xfId="0" applyFo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38" fontId="8" fillId="3" borderId="2" xfId="0" applyNumberFormat="1" applyFont="1" applyFill="1" applyBorder="1" applyAlignment="1">
      <alignment horizontal="center" vertical="center"/>
    </xf>
    <xf numFmtId="0" fontId="9" fillId="4" borderId="2" xfId="16" applyFont="1" applyFill="1" applyBorder="1" applyAlignment="1">
      <alignment horizontal="left" vertical="center"/>
    </xf>
    <xf numFmtId="0" fontId="6" fillId="5" borderId="0" xfId="0" applyFont="1" applyFill="1" applyAlignment="1">
      <alignment horizontal="left" vertical="center" wrapText="1"/>
    </xf>
    <xf numFmtId="0" fontId="10" fillId="5" borderId="0" xfId="0" applyFont="1" applyFill="1" applyAlignment="1">
      <alignment horizontal="left" vertical="center"/>
    </xf>
    <xf numFmtId="38" fontId="10" fillId="5" borderId="0" xfId="0" applyNumberFormat="1" applyFont="1" applyFill="1" applyAlignment="1">
      <alignment horizontal="center" vertical="center"/>
    </xf>
    <xf numFmtId="0" fontId="11" fillId="2" borderId="2" xfId="16" applyFont="1" applyFill="1" applyBorder="1" applyAlignment="1">
      <alignment horizontal="left" vertical="center"/>
    </xf>
    <xf numFmtId="49" fontId="11" fillId="2" borderId="2" xfId="16" applyNumberFormat="1" applyFont="1" applyFill="1" applyBorder="1" applyAlignment="1">
      <alignment horizontal="center" vertical="center"/>
    </xf>
    <xf numFmtId="176" fontId="11" fillId="2" borderId="2" xfId="16" applyNumberFormat="1" applyFont="1" applyFill="1" applyBorder="1" applyAlignment="1">
      <alignment horizontal="left" vertical="top"/>
    </xf>
    <xf numFmtId="38" fontId="10" fillId="0" borderId="2" xfId="0" applyNumberFormat="1" applyFont="1" applyBorder="1" applyAlignment="1">
      <alignment horizontal="center" vertical="center"/>
    </xf>
    <xf numFmtId="38" fontId="10" fillId="2" borderId="2" xfId="0" applyNumberFormat="1" applyFont="1" applyFill="1" applyBorder="1" applyAlignment="1">
      <alignment horizontal="center" vertical="center"/>
    </xf>
    <xf numFmtId="176" fontId="11" fillId="2" borderId="2" xfId="16" applyNumberFormat="1" applyFont="1" applyFill="1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38" fontId="10" fillId="2" borderId="3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38" fontId="10" fillId="2" borderId="4" xfId="0" applyNumberFormat="1" applyFont="1" applyFill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10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>
      <alignment vertical="center"/>
    </xf>
    <xf numFmtId="176" fontId="11" fillId="2" borderId="5" xfId="16" applyNumberFormat="1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38" fontId="10" fillId="2" borderId="6" xfId="0" applyNumberFormat="1" applyFont="1" applyFill="1" applyBorder="1" applyAlignment="1">
      <alignment horizontal="center" vertical="center"/>
    </xf>
    <xf numFmtId="0" fontId="3" fillId="0" borderId="0" xfId="0" applyFont="1" applyProtection="1">
      <alignment vertical="center"/>
      <protection locked="0"/>
    </xf>
    <xf numFmtId="0" fontId="3" fillId="5" borderId="4" xfId="0" applyFont="1" applyFill="1" applyBorder="1" applyAlignment="1"/>
    <xf numFmtId="0" fontId="3" fillId="2" borderId="2" xfId="0" applyFont="1" applyFill="1" applyBorder="1" applyAlignment="1"/>
    <xf numFmtId="176" fontId="12" fillId="2" borderId="2" xfId="16" applyNumberFormat="1" applyFont="1" applyFill="1" applyBorder="1" applyAlignment="1">
      <alignment horizontal="center" vertical="center"/>
    </xf>
    <xf numFmtId="38" fontId="10" fillId="5" borderId="2" xfId="0" applyNumberFormat="1" applyFont="1" applyFill="1" applyBorder="1" applyAlignment="1">
      <alignment horizontal="center" vertical="center"/>
    </xf>
    <xf numFmtId="58" fontId="2" fillId="0" borderId="0" xfId="0" applyNumberFormat="1" applyFont="1">
      <alignment vertical="center"/>
    </xf>
    <xf numFmtId="0" fontId="11" fillId="2" borderId="7" xfId="16" applyFont="1" applyFill="1" applyBorder="1" applyAlignment="1">
      <alignment horizontal="left" vertical="center"/>
    </xf>
    <xf numFmtId="176" fontId="13" fillId="2" borderId="2" xfId="16" applyNumberFormat="1" applyFont="1" applyFill="1" applyBorder="1" applyAlignment="1">
      <alignment vertical="center"/>
    </xf>
    <xf numFmtId="0" fontId="9" fillId="2" borderId="2" xfId="16" applyFont="1" applyFill="1" applyBorder="1" applyAlignment="1">
      <alignment horizontal="left" vertical="center"/>
    </xf>
    <xf numFmtId="177" fontId="11" fillId="2" borderId="2" xfId="16" applyNumberFormat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49" fontId="11" fillId="2" borderId="7" xfId="16" applyNumberFormat="1" applyFont="1" applyFill="1" applyBorder="1" applyAlignment="1">
      <alignment horizontal="center" vertical="center"/>
    </xf>
    <xf numFmtId="176" fontId="11" fillId="2" borderId="8" xfId="16" applyNumberFormat="1" applyFont="1" applyFill="1" applyBorder="1" applyAlignment="1">
      <alignment vertical="center"/>
    </xf>
    <xf numFmtId="38" fontId="10" fillId="2" borderId="7" xfId="0" applyNumberFormat="1" applyFont="1" applyFill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38" fontId="3" fillId="0" borderId="4" xfId="0" applyNumberFormat="1" applyFont="1" applyBorder="1">
      <alignment vertical="center"/>
    </xf>
    <xf numFmtId="38" fontId="3" fillId="0" borderId="2" xfId="0" applyNumberFormat="1" applyFont="1" applyBorder="1">
      <alignment vertical="center"/>
    </xf>
    <xf numFmtId="49" fontId="11" fillId="6" borderId="2" xfId="16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2" xfId="0" applyFont="1" applyFill="1" applyBorder="1">
      <alignment vertical="center"/>
    </xf>
    <xf numFmtId="38" fontId="3" fillId="6" borderId="2" xfId="0" applyNumberFormat="1" applyFont="1" applyFill="1" applyBorder="1" applyAlignment="1">
      <alignment horizontal="center" vertical="center"/>
    </xf>
    <xf numFmtId="38" fontId="10" fillId="6" borderId="2" xfId="0" applyNumberFormat="1" applyFont="1" applyFill="1" applyBorder="1" applyAlignment="1">
      <alignment horizontal="center" vertical="center"/>
    </xf>
    <xf numFmtId="38" fontId="6" fillId="7" borderId="9" xfId="0" applyNumberFormat="1" applyFont="1" applyFill="1" applyBorder="1" applyAlignment="1">
      <alignment horizontal="center" vertical="center"/>
    </xf>
    <xf numFmtId="38" fontId="6" fillId="7" borderId="10" xfId="0" applyNumberFormat="1" applyFont="1" applyFill="1" applyBorder="1" applyAlignment="1">
      <alignment horizontal="center" vertical="center"/>
    </xf>
    <xf numFmtId="38" fontId="6" fillId="7" borderId="0" xfId="0" applyNumberFormat="1" applyFont="1" applyFill="1" applyAlignment="1">
      <alignment horizontal="center" vertical="center"/>
    </xf>
    <xf numFmtId="177" fontId="6" fillId="8" borderId="2" xfId="16" applyNumberFormat="1" applyFont="1" applyFill="1" applyBorder="1" applyAlignment="1">
      <alignment horizontal="center" vertical="center"/>
    </xf>
    <xf numFmtId="38" fontId="6" fillId="8" borderId="2" xfId="0" applyNumberFormat="1" applyFont="1" applyFill="1" applyBorder="1">
      <alignment vertical="center"/>
    </xf>
    <xf numFmtId="38" fontId="6" fillId="8" borderId="2" xfId="0" applyNumberFormat="1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38" fontId="15" fillId="7" borderId="2" xfId="0" applyNumberFormat="1" applyFont="1" applyFill="1" applyBorder="1" applyAlignment="1">
      <alignment horizontal="center" vertical="center"/>
    </xf>
    <xf numFmtId="38" fontId="6" fillId="7" borderId="12" xfId="0" applyNumberFormat="1" applyFont="1" applyFill="1" applyBorder="1" applyAlignment="1">
      <alignment horizontal="center" vertical="center"/>
    </xf>
    <xf numFmtId="0" fontId="6" fillId="7" borderId="14" xfId="0" applyFont="1" applyFill="1" applyBorder="1" applyAlignment="1"/>
    <xf numFmtId="38" fontId="6" fillId="8" borderId="2" xfId="0" applyNumberFormat="1" applyFont="1" applyFill="1" applyBorder="1" applyAlignment="1"/>
    <xf numFmtId="0" fontId="37" fillId="0" borderId="0" xfId="0" applyFont="1">
      <alignment vertical="center"/>
    </xf>
    <xf numFmtId="38" fontId="6" fillId="0" borderId="25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38" fontId="15" fillId="7" borderId="2" xfId="0" applyNumberFormat="1" applyFont="1" applyFill="1" applyBorder="1" applyAlignment="1">
      <alignment horizontal="center" vertical="center"/>
    </xf>
    <xf numFmtId="10" fontId="6" fillId="7" borderId="13" xfId="0" applyNumberFormat="1" applyFont="1" applyFill="1" applyBorder="1" applyAlignment="1">
      <alignment horizontal="center" vertical="center"/>
    </xf>
    <xf numFmtId="10" fontId="6" fillId="7" borderId="15" xfId="0" applyNumberFormat="1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77" fontId="6" fillId="7" borderId="2" xfId="16" applyNumberFormat="1" applyFont="1" applyFill="1" applyBorder="1" applyAlignment="1">
      <alignment horizontal="center" vertical="center"/>
    </xf>
    <xf numFmtId="38" fontId="6" fillId="8" borderId="11" xfId="0" applyNumberFormat="1" applyFont="1" applyFill="1" applyBorder="1" applyAlignment="1">
      <alignment horizontal="center" vertical="center"/>
    </xf>
    <xf numFmtId="38" fontId="6" fillId="8" borderId="4" xfId="0" applyNumberFormat="1" applyFont="1" applyFill="1" applyBorder="1" applyAlignment="1">
      <alignment horizontal="center" vertical="center"/>
    </xf>
    <xf numFmtId="38" fontId="6" fillId="7" borderId="2" xfId="0" applyNumberFormat="1" applyFont="1" applyFill="1" applyBorder="1" applyAlignment="1">
      <alignment horizontal="center" vertical="center"/>
    </xf>
    <xf numFmtId="38" fontId="14" fillId="7" borderId="4" xfId="0" applyNumberFormat="1" applyFont="1" applyFill="1" applyBorder="1" applyAlignment="1">
      <alignment horizontal="center" vertical="center"/>
    </xf>
    <xf numFmtId="38" fontId="14" fillId="7" borderId="2" xfId="0" applyNumberFormat="1" applyFont="1" applyFill="1" applyBorder="1" applyAlignment="1">
      <alignment horizontal="center" vertical="center"/>
    </xf>
  </cellXfs>
  <cellStyles count="69">
    <cellStyle name=" 3]_x000d__x000a_Zoomed=1_x000d__x000a_Row=128_x000d__x000a_Column=101_x000d__x000a_Height=300_x000d__x000a_Width=301_x000d__x000a_FontName=System_x000d__x000a_FontStyle=1_x000d__x000a_FontSize=12_x000d__x000a_PrtFontNa" xfId="16" xr:uid="{00000000-0005-0000-0000-000031000000}"/>
    <cellStyle name=" 3]_x000d__x000a_Zoomed=1_x000d__x000a_Row=128_x000d__x000a_Column=101_x000d__x000a_Height=300_x000d__x000a_Width=301_x000d__x000a_FontName=System_x000d__x000a_FontStyle=1_x000d__x000a_FontSize=12_x000d__x000a_PrtFontNa 2" xfId="20" xr:uid="{00000000-0005-0000-0000-000044000000}"/>
    <cellStyle name=" 3]_x000d__x000a_Zoomed=1_x000d__x000a_Row=128_x000d__x000a_Column=101_x000d__x000a_Height=300_x000d__x000a_Width=301_x000d__x000a_FontName=System_x000d__x000a_FontStyle=1_x000d__x000a_FontSize=12_x000d__x000a_PrtFontNa 3" xfId="14" xr:uid="{00000000-0005-0000-0000-000027000000}"/>
    <cellStyle name=" 3]_x000d__x000a_Zoomed=1_x000d__x000a_Row=128_x000d__x000a_Column=101_x000d__x000a_Height=300_x000d__x000a_Width=301_x000d__x000a_FontName=System_x000d__x000a_FontStyle=1_x000d__x000a_FontSize=12_x000d__x000a_PrtFontNa 4" xfId="21" xr:uid="{00000000-0005-0000-0000-000045000000}"/>
    <cellStyle name=" 3]_x000d__x000a_Zoomed=1_x000d__x000a_Row=128_x000d__x000a_Column=101_x000d__x000a_Height=300_x000d__x000a_Width=301_x000d__x000a_FontName=System_x000d__x000a_FontStyle=1_x000d__x000a_FontSize=12_x000d__x000a_PrtFontNa 5" xfId="22" xr:uid="{00000000-0005-0000-0000-000046000000}"/>
    <cellStyle name=" 3]_x000d__x000a_Zoomed=1_x000d__x000a_Row=128_x000d__x000a_Column=101_x000d__x000a_Height=300_x000d__x000a_Width=301_x000d__x000a_FontName=System_x000d__x000a_FontStyle=1_x000d__x000a_FontSize=12_x000d__x000a_PrtFontNa 6" xfId="17" xr:uid="{00000000-0005-0000-0000-000035000000}"/>
    <cellStyle name="_ET_STYLE_NoName_00_" xfId="8" xr:uid="{00000000-0005-0000-0000-000018000000}"/>
    <cellStyle name="0,0_x000d__x000a_NA_x000d__x000a_" xfId="11" xr:uid="{00000000-0005-0000-0000-00001F000000}"/>
    <cellStyle name="0,0_x000d__x000a_NA_x000d__x000a_ 2" xfId="24" xr:uid="{00000000-0005-0000-0000-000048000000}"/>
    <cellStyle name="3232" xfId="25" xr:uid="{00000000-0005-0000-0000-000049000000}"/>
    <cellStyle name="3232 2" xfId="13" xr:uid="{00000000-0005-0000-0000-000025000000}"/>
    <cellStyle name="3232 3" xfId="15" xr:uid="{00000000-0005-0000-0000-00002D000000}"/>
    <cellStyle name="3232 4" xfId="26" xr:uid="{00000000-0005-0000-0000-00004A000000}"/>
    <cellStyle name="3232 5" xfId="27" xr:uid="{00000000-0005-0000-0000-00004B000000}"/>
    <cellStyle name="3232 6" xfId="3" xr:uid="{00000000-0005-0000-0000-00000D000000}"/>
    <cellStyle name="3232_12月青岛扣除（考核总经理）" xfId="29" xr:uid="{00000000-0005-0000-0000-00004D000000}"/>
    <cellStyle name="百分比 10" xfId="30" xr:uid="{00000000-0005-0000-0000-00004E000000}"/>
    <cellStyle name="百分比 2" xfId="31" xr:uid="{00000000-0005-0000-0000-00004F000000}"/>
    <cellStyle name="百分比 3" xfId="32" xr:uid="{00000000-0005-0000-0000-000050000000}"/>
    <cellStyle name="百分比 4" xfId="9" xr:uid="{00000000-0005-0000-0000-00001B000000}"/>
    <cellStyle name="百分比 5" xfId="10" xr:uid="{00000000-0005-0000-0000-00001D000000}"/>
    <cellStyle name="百分比 6" xfId="12" xr:uid="{00000000-0005-0000-0000-000021000000}"/>
    <cellStyle name="百分比 7" xfId="5" xr:uid="{00000000-0005-0000-0000-000013000000}"/>
    <cellStyle name="百分比 8" xfId="34" xr:uid="{00000000-0005-0000-0000-000052000000}"/>
    <cellStyle name="百分比 9" xfId="35" xr:uid="{00000000-0005-0000-0000-000053000000}"/>
    <cellStyle name="标题 1 2" xfId="36" xr:uid="{00000000-0005-0000-0000-000054000000}"/>
    <cellStyle name="标题 2 2" xfId="23" xr:uid="{00000000-0005-0000-0000-000047000000}"/>
    <cellStyle name="标题 3 2" xfId="37" xr:uid="{00000000-0005-0000-0000-000055000000}"/>
    <cellStyle name="标题 4 2" xfId="39" xr:uid="{00000000-0005-0000-0000-000057000000}"/>
    <cellStyle name="标题 5" xfId="33" xr:uid="{00000000-0005-0000-0000-000051000000}"/>
    <cellStyle name="差 2" xfId="40" xr:uid="{00000000-0005-0000-0000-000058000000}"/>
    <cellStyle name="常规" xfId="0" builtinId="0"/>
    <cellStyle name="常规 10" xfId="41" xr:uid="{00000000-0005-0000-0000-000059000000}"/>
    <cellStyle name="常规 13" xfId="28" xr:uid="{00000000-0005-0000-0000-00004C000000}"/>
    <cellStyle name="常规 2" xfId="42" xr:uid="{00000000-0005-0000-0000-00005A000000}"/>
    <cellStyle name="常规 3" xfId="43" xr:uid="{00000000-0005-0000-0000-00005B000000}"/>
    <cellStyle name="常规 4" xfId="44" xr:uid="{00000000-0005-0000-0000-00005C000000}"/>
    <cellStyle name="常规 5" xfId="45" xr:uid="{00000000-0005-0000-0000-00005D000000}"/>
    <cellStyle name="常规 6" xfId="4" xr:uid="{00000000-0005-0000-0000-000010000000}"/>
    <cellStyle name="常规 7" xfId="46" xr:uid="{00000000-0005-0000-0000-00005E000000}"/>
    <cellStyle name="常规 8" xfId="47" xr:uid="{00000000-0005-0000-0000-00005F000000}"/>
    <cellStyle name="常规 9" xfId="48" xr:uid="{00000000-0005-0000-0000-000060000000}"/>
    <cellStyle name="好 2" xfId="49" xr:uid="{00000000-0005-0000-0000-000061000000}"/>
    <cellStyle name="汇总 2" xfId="2" xr:uid="{00000000-0005-0000-0000-00000C000000}"/>
    <cellStyle name="计算 2" xfId="1" xr:uid="{00000000-0005-0000-0000-000006000000}"/>
    <cellStyle name="检查单元格 2" xfId="51" xr:uid="{00000000-0005-0000-0000-000063000000}"/>
    <cellStyle name="解释性文本 2" xfId="52" xr:uid="{00000000-0005-0000-0000-000064000000}"/>
    <cellStyle name="警告文本 2" xfId="53" xr:uid="{00000000-0005-0000-0000-000065000000}"/>
    <cellStyle name="链接单元格 2" xfId="54" xr:uid="{00000000-0005-0000-0000-000066000000}"/>
    <cellStyle name="千位分隔 10" xfId="7" xr:uid="{00000000-0005-0000-0000-000017000000}"/>
    <cellStyle name="千位分隔 2" xfId="55" xr:uid="{00000000-0005-0000-0000-000067000000}"/>
    <cellStyle name="千位分隔 2 2" xfId="56" xr:uid="{00000000-0005-0000-0000-000068000000}"/>
    <cellStyle name="千位分隔 2 3" xfId="57" xr:uid="{00000000-0005-0000-0000-000069000000}"/>
    <cellStyle name="千位分隔 2 3 2" xfId="58" xr:uid="{00000000-0005-0000-0000-00006A000000}"/>
    <cellStyle name="千位分隔 2 4" xfId="59" xr:uid="{00000000-0005-0000-0000-00006B000000}"/>
    <cellStyle name="千位分隔 3" xfId="38" xr:uid="{00000000-0005-0000-0000-000056000000}"/>
    <cellStyle name="千位分隔 3 2" xfId="6" xr:uid="{00000000-0005-0000-0000-000016000000}"/>
    <cellStyle name="千位分隔 3 2 2" xfId="60" xr:uid="{00000000-0005-0000-0000-00006C000000}"/>
    <cellStyle name="千位分隔 4" xfId="61" xr:uid="{00000000-0005-0000-0000-00006D000000}"/>
    <cellStyle name="千位分隔 5" xfId="50" xr:uid="{00000000-0005-0000-0000-000062000000}"/>
    <cellStyle name="千位分隔 6" xfId="62" xr:uid="{00000000-0005-0000-0000-00006E000000}"/>
    <cellStyle name="千位分隔 7" xfId="63" xr:uid="{00000000-0005-0000-0000-00006F000000}"/>
    <cellStyle name="千位分隔 8" xfId="64" xr:uid="{00000000-0005-0000-0000-000070000000}"/>
    <cellStyle name="千位分隔 9" xfId="65" xr:uid="{00000000-0005-0000-0000-000071000000}"/>
    <cellStyle name="适中 2" xfId="19" xr:uid="{00000000-0005-0000-0000-000041000000}"/>
    <cellStyle name="输出 2" xfId="18" xr:uid="{00000000-0005-0000-0000-000036000000}"/>
    <cellStyle name="输入 2" xfId="66" xr:uid="{00000000-0005-0000-0000-000072000000}"/>
    <cellStyle name="样式 1" xfId="67" xr:uid="{00000000-0005-0000-0000-000073000000}"/>
    <cellStyle name="注释 2" xfId="68" xr:uid="{00000000-0005-0000-0000-00007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4"/>
  <sheetViews>
    <sheetView tabSelected="1" topLeftCell="B1" workbookViewId="0">
      <pane ySplit="6" topLeftCell="A7" activePane="bottomLeft" state="frozen"/>
      <selection pane="bottomLeft" activeCell="G104" sqref="G104:J104"/>
    </sheetView>
  </sheetViews>
  <sheetFormatPr baseColWidth="10" defaultColWidth="9" defaultRowHeight="17"/>
  <cols>
    <col min="1" max="1" width="13.83203125" style="4" hidden="1" customWidth="1"/>
    <col min="2" max="2" width="16.6640625" style="4" customWidth="1"/>
    <col min="3" max="3" width="16.33203125" style="4" customWidth="1"/>
    <col min="4" max="4" width="36.5" style="5" customWidth="1"/>
    <col min="5" max="5" width="16.6640625" style="5" customWidth="1"/>
    <col min="6" max="6" width="10.5" style="5" customWidth="1"/>
    <col min="7" max="7" width="11.5" style="5" customWidth="1"/>
    <col min="8" max="8" width="11.33203125" style="5" customWidth="1"/>
    <col min="9" max="9" width="9.83203125" style="5" customWidth="1"/>
    <col min="10" max="10" width="26.83203125" style="5" customWidth="1"/>
    <col min="11" max="16384" width="9" style="4"/>
  </cols>
  <sheetData>
    <row r="1" spans="1:10" ht="28">
      <c r="B1" s="78" t="s">
        <v>0</v>
      </c>
      <c r="C1" s="78"/>
      <c r="D1" s="78"/>
      <c r="E1" s="78"/>
      <c r="F1" s="78"/>
      <c r="G1" s="78"/>
      <c r="H1" s="78"/>
      <c r="I1" s="78"/>
      <c r="J1" s="78"/>
    </row>
    <row r="2" spans="1:10" ht="21">
      <c r="B2" s="6"/>
      <c r="C2" s="6"/>
      <c r="D2" s="6"/>
      <c r="E2" s="6"/>
      <c r="F2" s="6"/>
      <c r="G2" s="6"/>
      <c r="H2" s="6"/>
      <c r="I2" s="6"/>
      <c r="J2" s="6"/>
    </row>
    <row r="3" spans="1:10" ht="18">
      <c r="B3" s="7" t="s">
        <v>1</v>
      </c>
      <c r="C3" s="72" t="s">
        <v>176</v>
      </c>
      <c r="E3" s="9" t="s">
        <v>2</v>
      </c>
      <c r="F3" s="5" t="s">
        <v>177</v>
      </c>
      <c r="H3" s="8" t="s">
        <v>3</v>
      </c>
      <c r="I3" s="72" t="s">
        <v>178</v>
      </c>
    </row>
    <row r="4" spans="1:10">
      <c r="B4" s="7" t="s">
        <v>4</v>
      </c>
      <c r="C4" s="8" t="s">
        <v>180</v>
      </c>
      <c r="E4" s="9" t="s">
        <v>5</v>
      </c>
      <c r="F4" s="5" t="s">
        <v>179</v>
      </c>
      <c r="H4" s="8" t="s">
        <v>6</v>
      </c>
      <c r="I4" s="37">
        <v>3.27</v>
      </c>
    </row>
    <row r="5" spans="1:10" ht="8.25" customHeight="1">
      <c r="C5" s="7"/>
      <c r="D5" s="7"/>
      <c r="E5" s="7"/>
      <c r="F5" s="7"/>
      <c r="G5" s="10"/>
      <c r="H5" s="11"/>
      <c r="I5" s="11"/>
    </row>
    <row r="6" spans="1:10" s="1" customFormat="1" ht="18">
      <c r="A6" s="12" t="s">
        <v>7</v>
      </c>
      <c r="B6" s="13" t="s">
        <v>7</v>
      </c>
      <c r="C6" s="14" t="s">
        <v>8</v>
      </c>
      <c r="D6" s="14" t="s">
        <v>9</v>
      </c>
      <c r="E6" s="14" t="s">
        <v>10</v>
      </c>
      <c r="F6" s="15" t="s">
        <v>11</v>
      </c>
      <c r="G6" s="15" t="s">
        <v>12</v>
      </c>
      <c r="H6" s="15" t="s">
        <v>13</v>
      </c>
      <c r="I6" s="15" t="s">
        <v>14</v>
      </c>
      <c r="J6" s="15" t="s">
        <v>15</v>
      </c>
    </row>
    <row r="7" spans="1:10" s="2" customFormat="1">
      <c r="A7" s="16">
        <v>640101</v>
      </c>
      <c r="B7" s="17" t="s">
        <v>16</v>
      </c>
      <c r="C7" s="18"/>
      <c r="D7" s="19"/>
      <c r="E7" s="19"/>
      <c r="F7" s="19">
        <f>SUM(F8:F15)</f>
        <v>0</v>
      </c>
      <c r="G7" s="19">
        <f>SUM(G8:G15)</f>
        <v>0</v>
      </c>
      <c r="H7" s="19"/>
      <c r="I7" s="19"/>
      <c r="J7" s="38"/>
    </row>
    <row r="8" spans="1:10" s="2" customFormat="1">
      <c r="A8" s="20">
        <v>64010101</v>
      </c>
      <c r="B8" s="21" t="s">
        <v>17</v>
      </c>
      <c r="C8" s="22" t="s">
        <v>18</v>
      </c>
      <c r="D8" s="23"/>
      <c r="E8" s="23"/>
      <c r="F8" s="23"/>
      <c r="G8" s="23"/>
      <c r="H8" s="24"/>
      <c r="I8" s="39"/>
      <c r="J8" s="40"/>
    </row>
    <row r="9" spans="1:10" s="2" customFormat="1">
      <c r="A9" s="20">
        <v>64010105</v>
      </c>
      <c r="B9" s="21" t="s">
        <v>19</v>
      </c>
      <c r="C9" s="22" t="s">
        <v>20</v>
      </c>
      <c r="D9" s="23"/>
      <c r="E9" s="23"/>
      <c r="F9" s="23"/>
      <c r="G9" s="23"/>
      <c r="H9" s="24"/>
      <c r="I9" s="39"/>
      <c r="J9" s="39"/>
    </row>
    <row r="10" spans="1:10" s="2" customFormat="1">
      <c r="A10" s="20">
        <v>64010106</v>
      </c>
      <c r="B10" s="21" t="s">
        <v>21</v>
      </c>
      <c r="C10" s="22" t="s">
        <v>22</v>
      </c>
      <c r="D10" s="23"/>
      <c r="E10" s="23"/>
      <c r="F10" s="23"/>
      <c r="G10" s="23"/>
      <c r="H10" s="24"/>
      <c r="I10" s="39"/>
      <c r="J10" s="39"/>
    </row>
    <row r="11" spans="1:10">
      <c r="A11" s="20">
        <v>64010102</v>
      </c>
      <c r="B11" s="21" t="s">
        <v>23</v>
      </c>
      <c r="C11" s="22" t="s">
        <v>24</v>
      </c>
      <c r="D11" s="23"/>
      <c r="E11" s="23"/>
      <c r="F11" s="23"/>
      <c r="G11" s="23"/>
      <c r="H11" s="24"/>
      <c r="I11" s="39"/>
      <c r="J11" s="32"/>
    </row>
    <row r="12" spans="1:10">
      <c r="A12" s="20">
        <v>64010103</v>
      </c>
      <c r="B12" s="21" t="s">
        <v>25</v>
      </c>
      <c r="C12" s="22" t="s">
        <v>26</v>
      </c>
      <c r="D12" s="23"/>
      <c r="E12" s="23"/>
      <c r="F12" s="23"/>
      <c r="G12" s="23"/>
      <c r="H12" s="24"/>
      <c r="I12" s="39"/>
      <c r="J12" s="32"/>
    </row>
    <row r="13" spans="1:10">
      <c r="A13" s="20">
        <v>64010107</v>
      </c>
      <c r="B13" s="21" t="s">
        <v>27</v>
      </c>
      <c r="C13" s="22" t="s">
        <v>28</v>
      </c>
      <c r="D13" s="23"/>
      <c r="E13" s="23"/>
      <c r="F13" s="23"/>
      <c r="G13" s="23"/>
      <c r="H13" s="24"/>
      <c r="I13" s="39"/>
      <c r="J13" s="32"/>
    </row>
    <row r="14" spans="1:10">
      <c r="A14" s="20">
        <v>64010108</v>
      </c>
      <c r="B14" s="21" t="s">
        <v>29</v>
      </c>
      <c r="C14" s="22" t="s">
        <v>30</v>
      </c>
      <c r="D14" s="23"/>
      <c r="E14" s="23"/>
      <c r="F14" s="23"/>
      <c r="G14" s="23"/>
      <c r="H14" s="24"/>
      <c r="I14" s="39"/>
      <c r="J14" s="32"/>
    </row>
    <row r="15" spans="1:10">
      <c r="A15" s="20">
        <v>64010104</v>
      </c>
      <c r="B15" s="21" t="s">
        <v>31</v>
      </c>
      <c r="C15" s="22" t="s">
        <v>32</v>
      </c>
      <c r="D15" s="23"/>
      <c r="E15" s="23"/>
      <c r="F15" s="23"/>
      <c r="G15" s="23"/>
      <c r="H15" s="24"/>
      <c r="I15" s="39"/>
      <c r="J15" s="32"/>
    </row>
    <row r="16" spans="1:10">
      <c r="A16" s="20">
        <v>64010109</v>
      </c>
      <c r="B16" s="21" t="s">
        <v>33</v>
      </c>
      <c r="C16" s="25" t="s">
        <v>34</v>
      </c>
      <c r="D16" s="26"/>
      <c r="E16" s="24"/>
      <c r="F16" s="24"/>
      <c r="G16" s="24"/>
      <c r="H16" s="27"/>
      <c r="I16" s="24"/>
      <c r="J16" s="30"/>
    </row>
    <row r="17" spans="1:16">
      <c r="A17" s="16">
        <v>640102</v>
      </c>
      <c r="B17" s="17" t="s">
        <v>35</v>
      </c>
      <c r="C17" s="18"/>
      <c r="D17" s="19"/>
      <c r="E17" s="19"/>
      <c r="F17" s="19">
        <f>SUM(F18:F22)</f>
        <v>14670</v>
      </c>
      <c r="G17" s="19">
        <f>SUM(G18:G22)</f>
        <v>5800</v>
      </c>
      <c r="H17" s="19"/>
      <c r="I17" s="19"/>
      <c r="J17" s="38"/>
    </row>
    <row r="18" spans="1:16">
      <c r="A18" s="20">
        <v>64010201</v>
      </c>
      <c r="B18" s="21" t="s">
        <v>36</v>
      </c>
      <c r="C18" s="22" t="s">
        <v>37</v>
      </c>
      <c r="D18" s="28"/>
      <c r="E18" s="23"/>
      <c r="F18" s="23">
        <v>14670</v>
      </c>
      <c r="G18" s="23">
        <v>5800</v>
      </c>
      <c r="H18" s="29">
        <v>0</v>
      </c>
      <c r="I18" s="74">
        <v>5800</v>
      </c>
      <c r="J18" s="22" t="s">
        <v>184</v>
      </c>
    </row>
    <row r="19" spans="1:16">
      <c r="A19" s="20">
        <v>64010204</v>
      </c>
      <c r="B19" s="21" t="s">
        <v>38</v>
      </c>
      <c r="C19" s="22" t="s">
        <v>39</v>
      </c>
      <c r="D19" s="28"/>
      <c r="E19" s="23"/>
      <c r="F19" s="23"/>
      <c r="G19" s="23"/>
      <c r="H19" s="29"/>
      <c r="I19" s="39"/>
      <c r="J19" s="30"/>
    </row>
    <row r="20" spans="1:16">
      <c r="A20" s="20">
        <v>64010202</v>
      </c>
      <c r="B20" s="21" t="s">
        <v>40</v>
      </c>
      <c r="C20" s="22" t="s">
        <v>41</v>
      </c>
      <c r="D20" s="30"/>
      <c r="E20" s="30"/>
      <c r="F20" s="30"/>
      <c r="G20" s="30"/>
      <c r="H20" s="29"/>
      <c r="I20" s="24"/>
      <c r="J20" s="30"/>
    </row>
    <row r="21" spans="1:16">
      <c r="A21" s="20">
        <v>64010203</v>
      </c>
      <c r="B21" s="21" t="s">
        <v>42</v>
      </c>
      <c r="C21" s="22" t="s">
        <v>43</v>
      </c>
      <c r="D21" s="30"/>
      <c r="E21" s="30"/>
      <c r="F21" s="30"/>
      <c r="G21" s="30"/>
      <c r="H21" s="29"/>
      <c r="I21" s="24"/>
      <c r="J21" s="30"/>
    </row>
    <row r="22" spans="1:16">
      <c r="A22" s="20">
        <v>64010205</v>
      </c>
      <c r="B22" s="21" t="s">
        <v>44</v>
      </c>
      <c r="C22" s="25" t="s">
        <v>34</v>
      </c>
      <c r="D22" s="31"/>
      <c r="E22" s="24"/>
      <c r="F22" s="23"/>
      <c r="G22" s="24"/>
      <c r="H22" s="27"/>
      <c r="I22" s="24"/>
      <c r="J22" s="30"/>
    </row>
    <row r="23" spans="1:16">
      <c r="A23" s="16">
        <v>640103</v>
      </c>
      <c r="B23" s="17" t="s">
        <v>45</v>
      </c>
      <c r="C23" s="18"/>
      <c r="D23" s="19"/>
      <c r="E23" s="19"/>
      <c r="F23" s="19">
        <f>SUM(F24:F26)</f>
        <v>29900</v>
      </c>
      <c r="G23" s="19">
        <f>SUM(G24:G26)</f>
        <v>12500</v>
      </c>
      <c r="H23" s="19"/>
      <c r="I23" s="41"/>
      <c r="J23" s="38"/>
    </row>
    <row r="24" spans="1:16" ht="18" thickBot="1">
      <c r="A24" s="20">
        <v>64010301</v>
      </c>
      <c r="B24" s="21" t="s">
        <v>46</v>
      </c>
      <c r="C24" s="22" t="s">
        <v>47</v>
      </c>
      <c r="D24" s="28"/>
      <c r="E24" s="23"/>
      <c r="F24" s="73">
        <v>29900</v>
      </c>
      <c r="G24" s="24">
        <v>12500</v>
      </c>
      <c r="H24" s="29">
        <v>0</v>
      </c>
      <c r="I24" s="24">
        <v>12500</v>
      </c>
      <c r="J24" s="22" t="s">
        <v>183</v>
      </c>
    </row>
    <row r="25" spans="1:16">
      <c r="A25" s="20">
        <v>64010302</v>
      </c>
      <c r="B25" s="21" t="s">
        <v>48</v>
      </c>
      <c r="C25" s="25" t="s">
        <v>49</v>
      </c>
      <c r="D25" s="30"/>
      <c r="E25" s="30"/>
      <c r="F25" s="30"/>
      <c r="G25" s="32"/>
      <c r="H25" s="29"/>
      <c r="I25" s="24"/>
      <c r="J25" s="30"/>
      <c r="P25" s="42"/>
    </row>
    <row r="26" spans="1:16">
      <c r="A26" s="20">
        <v>64010303</v>
      </c>
      <c r="B26" s="21" t="s">
        <v>50</v>
      </c>
      <c r="C26" s="25" t="s">
        <v>34</v>
      </c>
      <c r="D26" s="26"/>
      <c r="E26" s="24"/>
      <c r="F26" s="24"/>
      <c r="G26" s="24"/>
      <c r="H26" s="27"/>
      <c r="I26" s="24"/>
      <c r="J26" s="30"/>
    </row>
    <row r="27" spans="1:16" ht="14.25" customHeight="1">
      <c r="A27" s="16">
        <v>640104</v>
      </c>
      <c r="B27" s="17" t="s">
        <v>51</v>
      </c>
      <c r="C27" s="18"/>
      <c r="D27" s="19"/>
      <c r="E27" s="19"/>
      <c r="F27" s="19">
        <f>SUM(F28:F32)</f>
        <v>16100</v>
      </c>
      <c r="G27" s="19">
        <f>SUM(G28:G32)</f>
        <v>3000</v>
      </c>
      <c r="H27" s="19"/>
      <c r="I27" s="41"/>
      <c r="J27" s="38"/>
    </row>
    <row r="28" spans="1:16">
      <c r="A28" s="20">
        <v>64010401</v>
      </c>
      <c r="B28" s="21" t="s">
        <v>52</v>
      </c>
      <c r="C28" s="25" t="s">
        <v>53</v>
      </c>
      <c r="D28" s="28"/>
      <c r="E28" s="23"/>
      <c r="F28" s="23">
        <v>0</v>
      </c>
      <c r="G28" s="23">
        <v>0</v>
      </c>
      <c r="H28" s="29"/>
      <c r="I28" s="24"/>
      <c r="J28" s="30"/>
    </row>
    <row r="29" spans="1:16">
      <c r="A29" s="20">
        <v>64010404</v>
      </c>
      <c r="B29" s="21" t="s">
        <v>54</v>
      </c>
      <c r="C29" s="25" t="s">
        <v>55</v>
      </c>
      <c r="D29" s="28"/>
      <c r="E29" s="23"/>
      <c r="F29" s="23">
        <v>16100</v>
      </c>
      <c r="G29" s="23">
        <v>3000</v>
      </c>
      <c r="H29" s="29"/>
      <c r="I29" s="24"/>
      <c r="J29" s="22" t="s">
        <v>182</v>
      </c>
    </row>
    <row r="30" spans="1:16">
      <c r="A30" s="20">
        <v>64010402</v>
      </c>
      <c r="B30" s="21" t="s">
        <v>56</v>
      </c>
      <c r="C30" s="25" t="s">
        <v>57</v>
      </c>
      <c r="D30" s="30"/>
      <c r="E30" s="30"/>
      <c r="F30" s="30"/>
      <c r="G30" s="30"/>
      <c r="H30" s="29"/>
      <c r="I30" s="24"/>
      <c r="J30" s="30"/>
    </row>
    <row r="31" spans="1:16">
      <c r="A31" s="20">
        <v>64010403</v>
      </c>
      <c r="B31" s="21" t="s">
        <v>58</v>
      </c>
      <c r="C31" s="25" t="s">
        <v>59</v>
      </c>
      <c r="D31" s="30"/>
      <c r="E31" s="30"/>
      <c r="F31" s="30"/>
      <c r="G31" s="30"/>
      <c r="H31" s="29"/>
      <c r="I31" s="24"/>
      <c r="J31" s="30"/>
    </row>
    <row r="32" spans="1:16">
      <c r="A32" s="20">
        <v>64010405</v>
      </c>
      <c r="B32" s="21" t="s">
        <v>60</v>
      </c>
      <c r="C32" s="25" t="s">
        <v>34</v>
      </c>
      <c r="D32" s="26"/>
      <c r="E32" s="24"/>
      <c r="F32" s="24"/>
      <c r="G32" s="24"/>
      <c r="H32" s="27"/>
      <c r="I32" s="24"/>
      <c r="J32" s="30"/>
    </row>
    <row r="33" spans="1:10" ht="14.25" customHeight="1">
      <c r="A33" s="16">
        <v>640105</v>
      </c>
      <c r="B33" s="17" t="s">
        <v>61</v>
      </c>
      <c r="C33" s="18"/>
      <c r="D33" s="19"/>
      <c r="E33" s="19"/>
      <c r="F33" s="19">
        <f>SUM(F34:F49)</f>
        <v>960</v>
      </c>
      <c r="G33" s="19">
        <f>SUM(G34:G49)</f>
        <v>780</v>
      </c>
      <c r="H33" s="19"/>
      <c r="I33" s="41"/>
      <c r="J33" s="38"/>
    </row>
    <row r="34" spans="1:10">
      <c r="A34" s="20">
        <v>64010501</v>
      </c>
      <c r="B34" s="21" t="s">
        <v>62</v>
      </c>
      <c r="C34" s="25" t="s">
        <v>63</v>
      </c>
      <c r="D34" s="26"/>
      <c r="E34" s="24"/>
      <c r="F34" s="24"/>
      <c r="G34" s="24"/>
      <c r="H34" s="29"/>
      <c r="I34" s="24"/>
      <c r="J34" s="30"/>
    </row>
    <row r="35" spans="1:10">
      <c r="A35" s="20">
        <v>64010509</v>
      </c>
      <c r="B35" s="21" t="s">
        <v>64</v>
      </c>
      <c r="C35" s="25" t="s">
        <v>65</v>
      </c>
      <c r="D35" s="26"/>
      <c r="E35" s="24"/>
      <c r="F35" s="24"/>
      <c r="G35" s="24"/>
      <c r="H35" s="29"/>
      <c r="I35" s="24"/>
      <c r="J35" s="30"/>
    </row>
    <row r="36" spans="1:10">
      <c r="A36" s="20">
        <v>64010510</v>
      </c>
      <c r="B36" s="21" t="s">
        <v>66</v>
      </c>
      <c r="C36" s="25" t="s">
        <v>67</v>
      </c>
      <c r="D36" s="26"/>
      <c r="E36" s="24"/>
      <c r="F36" s="24"/>
      <c r="G36" s="24"/>
      <c r="H36" s="29"/>
      <c r="I36" s="24"/>
      <c r="J36" s="30"/>
    </row>
    <row r="37" spans="1:10">
      <c r="A37" s="20">
        <v>64010511</v>
      </c>
      <c r="B37" s="21" t="s">
        <v>68</v>
      </c>
      <c r="C37" s="25" t="s">
        <v>69</v>
      </c>
      <c r="D37" s="26"/>
      <c r="E37" s="24"/>
      <c r="F37" s="24"/>
      <c r="G37" s="24"/>
      <c r="H37" s="29"/>
      <c r="I37" s="24"/>
      <c r="J37" s="30"/>
    </row>
    <row r="38" spans="1:10">
      <c r="A38" s="20">
        <v>64010502</v>
      </c>
      <c r="B38" s="21" t="s">
        <v>70</v>
      </c>
      <c r="C38" s="25" t="s">
        <v>71</v>
      </c>
      <c r="D38" s="26"/>
      <c r="E38" s="24"/>
      <c r="F38" s="24"/>
      <c r="G38" s="24"/>
      <c r="H38" s="29"/>
      <c r="I38" s="24"/>
      <c r="J38" s="30"/>
    </row>
    <row r="39" spans="1:10">
      <c r="A39" s="20">
        <v>64010503</v>
      </c>
      <c r="B39" s="21" t="s">
        <v>72</v>
      </c>
      <c r="C39" s="25" t="s">
        <v>73</v>
      </c>
      <c r="D39" s="26"/>
      <c r="E39" s="24"/>
      <c r="F39" s="24"/>
      <c r="G39" s="24"/>
      <c r="H39" s="29"/>
      <c r="I39" s="24"/>
      <c r="J39" s="30"/>
    </row>
    <row r="40" spans="1:10">
      <c r="A40" s="20">
        <v>64010504</v>
      </c>
      <c r="B40" s="21" t="s">
        <v>74</v>
      </c>
      <c r="C40" s="25" t="s">
        <v>75</v>
      </c>
      <c r="D40" s="26"/>
      <c r="E40" s="24"/>
      <c r="F40" s="24"/>
      <c r="G40" s="24"/>
      <c r="H40" s="29"/>
      <c r="I40" s="24"/>
      <c r="J40" s="30"/>
    </row>
    <row r="41" spans="1:10">
      <c r="A41" s="20">
        <v>64010505</v>
      </c>
      <c r="B41" s="21" t="s">
        <v>76</v>
      </c>
      <c r="C41" s="25" t="s">
        <v>77</v>
      </c>
      <c r="D41" s="26"/>
      <c r="E41" s="24"/>
      <c r="F41" s="24"/>
      <c r="G41" s="24"/>
      <c r="H41" s="29"/>
      <c r="I41" s="24"/>
      <c r="J41" s="30"/>
    </row>
    <row r="42" spans="1:10">
      <c r="A42" s="20">
        <v>64010506</v>
      </c>
      <c r="B42" s="21" t="s">
        <v>78</v>
      </c>
      <c r="C42" s="25" t="s">
        <v>79</v>
      </c>
      <c r="D42" s="26"/>
      <c r="E42" s="24"/>
      <c r="F42" s="24"/>
      <c r="G42" s="24"/>
      <c r="H42" s="29"/>
      <c r="I42" s="24"/>
      <c r="J42" s="30"/>
    </row>
    <row r="43" spans="1:10">
      <c r="A43" s="20">
        <v>64010507</v>
      </c>
      <c r="B43" s="21" t="s">
        <v>80</v>
      </c>
      <c r="C43" s="25" t="s">
        <v>81</v>
      </c>
      <c r="D43" s="26"/>
      <c r="E43" s="24"/>
      <c r="F43" s="24"/>
      <c r="G43" s="24"/>
      <c r="H43" s="29"/>
      <c r="I43" s="24"/>
      <c r="J43" s="30"/>
    </row>
    <row r="44" spans="1:10">
      <c r="A44" s="20">
        <v>64010512</v>
      </c>
      <c r="B44" s="21" t="s">
        <v>82</v>
      </c>
      <c r="C44" s="25" t="s">
        <v>83</v>
      </c>
      <c r="D44" s="26"/>
      <c r="E44" s="24"/>
      <c r="F44" s="24"/>
      <c r="G44" s="24"/>
      <c r="H44" s="29"/>
      <c r="I44" s="24"/>
      <c r="J44" s="30"/>
    </row>
    <row r="45" spans="1:10">
      <c r="A45" s="20">
        <v>64010513</v>
      </c>
      <c r="B45" s="21" t="s">
        <v>84</v>
      </c>
      <c r="C45" s="25" t="s">
        <v>85</v>
      </c>
      <c r="D45" s="26"/>
      <c r="E45" s="24"/>
      <c r="F45" s="24"/>
      <c r="G45" s="24"/>
      <c r="H45" s="29"/>
      <c r="I45" s="24"/>
      <c r="J45" s="30"/>
    </row>
    <row r="46" spans="1:10">
      <c r="A46" s="20">
        <v>64010514</v>
      </c>
      <c r="B46" s="21" t="s">
        <v>86</v>
      </c>
      <c r="C46" s="25" t="s">
        <v>87</v>
      </c>
      <c r="D46" s="26"/>
      <c r="E46" s="24"/>
      <c r="F46" s="24"/>
      <c r="G46" s="24"/>
      <c r="H46" s="29"/>
      <c r="I46" s="24"/>
      <c r="J46" s="30"/>
    </row>
    <row r="47" spans="1:10">
      <c r="A47" s="20">
        <v>64010515</v>
      </c>
      <c r="B47" s="21" t="s">
        <v>88</v>
      </c>
      <c r="C47" s="25" t="s">
        <v>89</v>
      </c>
      <c r="D47" s="28"/>
      <c r="E47" s="23"/>
      <c r="F47" s="23"/>
      <c r="G47" s="23"/>
      <c r="H47" s="29"/>
      <c r="I47" s="24"/>
      <c r="J47" s="30"/>
    </row>
    <row r="48" spans="1:10">
      <c r="A48" s="20">
        <v>64010516</v>
      </c>
      <c r="B48" s="21" t="s">
        <v>90</v>
      </c>
      <c r="C48" s="33" t="s">
        <v>91</v>
      </c>
      <c r="D48" s="30"/>
      <c r="E48" s="34"/>
      <c r="F48" s="34">
        <v>960</v>
      </c>
      <c r="G48" s="34">
        <v>780</v>
      </c>
      <c r="H48" s="29">
        <v>0</v>
      </c>
      <c r="I48" s="24">
        <v>0</v>
      </c>
      <c r="J48" s="22"/>
    </row>
    <row r="49" spans="1:10">
      <c r="A49" s="20">
        <v>64010508</v>
      </c>
      <c r="B49" s="21" t="s">
        <v>92</v>
      </c>
      <c r="C49" s="33" t="s">
        <v>34</v>
      </c>
      <c r="D49" s="24"/>
      <c r="E49" s="24"/>
      <c r="F49" s="23"/>
      <c r="G49" s="24"/>
      <c r="H49" s="27"/>
      <c r="I49" s="24"/>
      <c r="J49" s="30"/>
    </row>
    <row r="50" spans="1:10">
      <c r="A50" s="16">
        <v>640106</v>
      </c>
      <c r="B50" s="17" t="s">
        <v>93</v>
      </c>
      <c r="C50" s="18"/>
      <c r="D50" s="19"/>
      <c r="E50" s="19"/>
      <c r="F50" s="19">
        <f>SUM(F51:F58)</f>
        <v>2400</v>
      </c>
      <c r="G50" s="19">
        <f>SUM(G51:G58)</f>
        <v>0</v>
      </c>
      <c r="H50" s="19"/>
      <c r="I50" s="41"/>
      <c r="J50" s="38"/>
    </row>
    <row r="51" spans="1:10">
      <c r="A51" s="20">
        <v>64010602</v>
      </c>
      <c r="B51" s="21" t="s">
        <v>94</v>
      </c>
      <c r="C51" s="25" t="s">
        <v>95</v>
      </c>
      <c r="D51" s="26"/>
      <c r="E51" s="24"/>
      <c r="F51" s="23">
        <v>2400</v>
      </c>
      <c r="G51" s="24">
        <v>0</v>
      </c>
      <c r="H51" s="29">
        <v>0</v>
      </c>
      <c r="I51" s="24">
        <v>0</v>
      </c>
      <c r="J51" s="30"/>
    </row>
    <row r="52" spans="1:10">
      <c r="A52" s="20">
        <v>64010603</v>
      </c>
      <c r="B52" s="21" t="s">
        <v>96</v>
      </c>
      <c r="C52" s="25" t="s">
        <v>97</v>
      </c>
      <c r="D52" s="26"/>
      <c r="E52" s="24"/>
      <c r="F52" s="23"/>
      <c r="G52" s="24"/>
      <c r="H52" s="29"/>
      <c r="I52" s="24"/>
      <c r="J52" s="30"/>
    </row>
    <row r="53" spans="1:10">
      <c r="A53" s="20">
        <v>64010604</v>
      </c>
      <c r="B53" s="21" t="s">
        <v>98</v>
      </c>
      <c r="C53" s="25" t="s">
        <v>99</v>
      </c>
      <c r="D53" s="26"/>
      <c r="E53" s="24"/>
      <c r="F53" s="23"/>
      <c r="G53" s="24"/>
      <c r="H53" s="29"/>
      <c r="I53" s="24"/>
      <c r="J53" s="30"/>
    </row>
    <row r="54" spans="1:10">
      <c r="A54" s="20">
        <v>64010605</v>
      </c>
      <c r="B54" s="21" t="s">
        <v>100</v>
      </c>
      <c r="C54" s="25" t="s">
        <v>101</v>
      </c>
      <c r="D54" s="35"/>
      <c r="E54" s="36"/>
      <c r="F54" s="36"/>
      <c r="G54" s="36"/>
      <c r="H54" s="29"/>
      <c r="I54" s="24"/>
      <c r="J54" s="30"/>
    </row>
    <row r="55" spans="1:10">
      <c r="A55" s="20">
        <v>64010606</v>
      </c>
      <c r="B55" s="21" t="s">
        <v>102</v>
      </c>
      <c r="C55" s="25" t="s">
        <v>103</v>
      </c>
      <c r="D55" s="35"/>
      <c r="E55" s="36"/>
      <c r="F55" s="36"/>
      <c r="G55" s="36"/>
      <c r="H55" s="29"/>
      <c r="I55" s="24"/>
      <c r="J55" s="40"/>
    </row>
    <row r="56" spans="1:10">
      <c r="A56" s="20">
        <v>64010607</v>
      </c>
      <c r="B56" s="21" t="s">
        <v>104</v>
      </c>
      <c r="C56" s="25" t="s">
        <v>105</v>
      </c>
      <c r="D56" s="35"/>
      <c r="E56" s="36"/>
      <c r="F56" s="36"/>
      <c r="G56" s="36"/>
      <c r="H56" s="29"/>
      <c r="I56" s="24"/>
      <c r="J56" s="30"/>
    </row>
    <row r="57" spans="1:10">
      <c r="A57" s="20">
        <v>64010609</v>
      </c>
      <c r="B57" s="21" t="s">
        <v>106</v>
      </c>
      <c r="C57" s="25" t="s">
        <v>107</v>
      </c>
      <c r="D57" s="28"/>
      <c r="E57" s="23"/>
      <c r="F57" s="23"/>
      <c r="G57" s="23"/>
      <c r="H57" s="29"/>
      <c r="I57" s="24"/>
      <c r="J57" s="30"/>
    </row>
    <row r="58" spans="1:10">
      <c r="A58" s="20">
        <v>64010608</v>
      </c>
      <c r="B58" s="21" t="s">
        <v>108</v>
      </c>
      <c r="C58" s="25" t="s">
        <v>34</v>
      </c>
      <c r="D58" s="30"/>
      <c r="E58" s="30"/>
      <c r="F58" s="30"/>
      <c r="G58" s="30"/>
      <c r="H58" s="29"/>
      <c r="I58" s="24"/>
      <c r="J58" s="30"/>
    </row>
    <row r="59" spans="1:10">
      <c r="A59" s="16">
        <v>640107</v>
      </c>
      <c r="B59" s="17" t="s">
        <v>109</v>
      </c>
      <c r="C59" s="18"/>
      <c r="D59" s="19"/>
      <c r="E59" s="19"/>
      <c r="F59" s="19">
        <f>SUM(F60:F65)</f>
        <v>0</v>
      </c>
      <c r="G59" s="19">
        <f>SUM(G60:G65)</f>
        <v>0</v>
      </c>
      <c r="H59" s="19"/>
      <c r="I59" s="41"/>
      <c r="J59" s="38"/>
    </row>
    <row r="60" spans="1:10">
      <c r="A60" s="20">
        <v>64010701</v>
      </c>
      <c r="B60" s="21" t="s">
        <v>110</v>
      </c>
      <c r="C60" s="25" t="s">
        <v>111</v>
      </c>
      <c r="D60" s="26"/>
      <c r="E60" s="24"/>
      <c r="F60" s="24"/>
      <c r="G60" s="24"/>
      <c r="H60" s="27"/>
      <c r="I60" s="24"/>
      <c r="J60" s="30"/>
    </row>
    <row r="61" spans="1:10">
      <c r="A61" s="20">
        <v>64010702</v>
      </c>
      <c r="B61" s="21" t="s">
        <v>112</v>
      </c>
      <c r="C61" s="25" t="s">
        <v>113</v>
      </c>
      <c r="D61" s="26"/>
      <c r="E61" s="24"/>
      <c r="F61" s="24"/>
      <c r="G61" s="24"/>
      <c r="H61" s="27"/>
      <c r="I61" s="24"/>
      <c r="J61" s="30"/>
    </row>
    <row r="62" spans="1:10">
      <c r="A62" s="20">
        <v>64010703</v>
      </c>
      <c r="B62" s="21" t="s">
        <v>114</v>
      </c>
      <c r="C62" s="25" t="s">
        <v>115</v>
      </c>
      <c r="D62" s="26"/>
      <c r="E62" s="24"/>
      <c r="F62" s="24"/>
      <c r="G62" s="24"/>
      <c r="H62" s="27"/>
      <c r="I62" s="24"/>
      <c r="J62" s="30"/>
    </row>
    <row r="63" spans="1:10">
      <c r="A63" s="20">
        <v>64010704</v>
      </c>
      <c r="B63" s="21" t="s">
        <v>116</v>
      </c>
      <c r="C63" s="25" t="s">
        <v>117</v>
      </c>
      <c r="D63" s="26"/>
      <c r="E63" s="24"/>
      <c r="F63" s="24"/>
      <c r="G63" s="24"/>
      <c r="H63" s="27"/>
      <c r="I63" s="24"/>
      <c r="J63" s="30"/>
    </row>
    <row r="64" spans="1:10">
      <c r="A64" s="20">
        <v>64010705</v>
      </c>
      <c r="B64" s="21" t="s">
        <v>118</v>
      </c>
      <c r="C64" s="25" t="s">
        <v>119</v>
      </c>
      <c r="D64" s="35"/>
      <c r="E64" s="36"/>
      <c r="F64" s="36"/>
      <c r="G64" s="36"/>
      <c r="H64" s="27"/>
      <c r="I64" s="24"/>
      <c r="J64" s="30"/>
    </row>
    <row r="65" spans="1:10">
      <c r="A65" s="20">
        <v>64010706</v>
      </c>
      <c r="B65" s="21" t="s">
        <v>120</v>
      </c>
      <c r="C65" s="25" t="s">
        <v>34</v>
      </c>
      <c r="D65" s="35"/>
      <c r="E65" s="36"/>
      <c r="F65" s="36"/>
      <c r="G65" s="36"/>
      <c r="H65" s="24"/>
      <c r="I65" s="24"/>
      <c r="J65" s="30"/>
    </row>
    <row r="66" spans="1:10">
      <c r="A66" s="16">
        <v>640108</v>
      </c>
      <c r="B66" s="17" t="s">
        <v>121</v>
      </c>
      <c r="C66" s="18"/>
      <c r="D66" s="19"/>
      <c r="E66" s="19"/>
      <c r="F66" s="19">
        <f>SUM(F67:F71)</f>
        <v>160</v>
      </c>
      <c r="G66" s="19">
        <f>SUM(G67:G71)</f>
        <v>104</v>
      </c>
      <c r="H66" s="19"/>
      <c r="I66" s="41"/>
      <c r="J66" s="38"/>
    </row>
    <row r="67" spans="1:10">
      <c r="A67" s="20">
        <v>64010801</v>
      </c>
      <c r="B67" s="21" t="s">
        <v>122</v>
      </c>
      <c r="C67" s="25" t="s">
        <v>123</v>
      </c>
      <c r="D67" s="26"/>
      <c r="E67" s="24"/>
      <c r="F67" s="24"/>
      <c r="G67" s="24"/>
      <c r="H67" s="27"/>
      <c r="I67" s="24"/>
      <c r="J67" s="30"/>
    </row>
    <row r="68" spans="1:10">
      <c r="A68" s="43">
        <v>64010802</v>
      </c>
      <c r="B68" s="21" t="s">
        <v>124</v>
      </c>
      <c r="C68" s="25" t="s">
        <v>125</v>
      </c>
      <c r="D68" s="26"/>
      <c r="E68" s="24"/>
      <c r="F68" s="23">
        <v>160</v>
      </c>
      <c r="G68" s="23">
        <v>104</v>
      </c>
      <c r="H68" s="27">
        <v>0</v>
      </c>
      <c r="I68" s="24">
        <v>104</v>
      </c>
      <c r="J68" s="30" t="s">
        <v>181</v>
      </c>
    </row>
    <row r="69" spans="1:10">
      <c r="A69" s="20">
        <v>64010803</v>
      </c>
      <c r="B69" s="21" t="s">
        <v>126</v>
      </c>
      <c r="C69" s="25" t="s">
        <v>127</v>
      </c>
      <c r="D69" s="26"/>
      <c r="E69" s="24"/>
      <c r="F69" s="23"/>
      <c r="G69" s="23"/>
      <c r="H69" s="27"/>
      <c r="I69" s="24"/>
      <c r="J69" s="30"/>
    </row>
    <row r="70" spans="1:10">
      <c r="A70" s="43">
        <v>64010804</v>
      </c>
      <c r="B70" s="21" t="s">
        <v>128</v>
      </c>
      <c r="C70" s="25" t="s">
        <v>129</v>
      </c>
      <c r="D70" s="26"/>
      <c r="E70" s="24"/>
      <c r="F70" s="23"/>
      <c r="G70" s="23"/>
      <c r="H70" s="27"/>
      <c r="I70" s="24"/>
      <c r="J70" s="30"/>
    </row>
    <row r="71" spans="1:10">
      <c r="A71" s="20">
        <v>64010805</v>
      </c>
      <c r="B71" s="21" t="s">
        <v>130</v>
      </c>
      <c r="C71" s="25" t="s">
        <v>34</v>
      </c>
      <c r="D71" s="26"/>
      <c r="E71" s="24"/>
      <c r="F71" s="23"/>
      <c r="G71" s="23"/>
      <c r="H71" s="24"/>
      <c r="I71" s="24"/>
      <c r="J71" s="30"/>
    </row>
    <row r="72" spans="1:10">
      <c r="A72" s="16">
        <v>640109</v>
      </c>
      <c r="B72" s="17" t="s">
        <v>131</v>
      </c>
      <c r="C72" s="18"/>
      <c r="D72" s="19"/>
      <c r="E72" s="19"/>
      <c r="F72" s="19">
        <f>SUM(F73:F78)</f>
        <v>0</v>
      </c>
      <c r="G72" s="19">
        <f>SUM(G73:G78)</f>
        <v>0</v>
      </c>
      <c r="H72" s="19"/>
      <c r="I72" s="41"/>
      <c r="J72" s="38"/>
    </row>
    <row r="73" spans="1:10">
      <c r="A73" s="20">
        <v>64010901</v>
      </c>
      <c r="B73" s="21" t="s">
        <v>132</v>
      </c>
      <c r="C73" s="44" t="s">
        <v>133</v>
      </c>
      <c r="D73" s="26"/>
      <c r="E73" s="24"/>
      <c r="F73" s="24"/>
      <c r="G73" s="24"/>
      <c r="H73" s="27"/>
      <c r="I73" s="24"/>
      <c r="J73" s="30"/>
    </row>
    <row r="74" spans="1:10">
      <c r="A74" s="20">
        <v>64010902</v>
      </c>
      <c r="B74" s="21" t="s">
        <v>134</v>
      </c>
      <c r="C74" s="25" t="s">
        <v>135</v>
      </c>
      <c r="D74" s="26"/>
      <c r="E74" s="24"/>
      <c r="F74" s="24"/>
      <c r="G74" s="24"/>
      <c r="H74" s="27"/>
      <c r="I74" s="24"/>
      <c r="J74" s="30"/>
    </row>
    <row r="75" spans="1:10">
      <c r="A75" s="20">
        <v>64010903</v>
      </c>
      <c r="B75" s="21" t="s">
        <v>136</v>
      </c>
      <c r="C75" s="25" t="s">
        <v>137</v>
      </c>
      <c r="D75" s="26"/>
      <c r="E75" s="24"/>
      <c r="F75" s="24"/>
      <c r="G75" s="24"/>
      <c r="H75" s="27"/>
      <c r="I75" s="24"/>
      <c r="J75" s="30"/>
    </row>
    <row r="76" spans="1:10">
      <c r="A76" s="20">
        <v>64010905</v>
      </c>
      <c r="B76" s="21" t="s">
        <v>138</v>
      </c>
      <c r="C76" s="25" t="s">
        <v>139</v>
      </c>
      <c r="D76" s="35"/>
      <c r="E76" s="36"/>
      <c r="F76" s="36"/>
      <c r="G76" s="36"/>
      <c r="H76" s="29"/>
      <c r="I76" s="24"/>
      <c r="J76" s="40"/>
    </row>
    <row r="77" spans="1:10">
      <c r="A77" s="20">
        <v>64010906</v>
      </c>
      <c r="B77" s="21" t="s">
        <v>140</v>
      </c>
      <c r="C77" s="25" t="s">
        <v>141</v>
      </c>
      <c r="D77" s="26"/>
      <c r="E77" s="24"/>
      <c r="F77" s="24"/>
      <c r="G77" s="24"/>
      <c r="H77" s="24"/>
      <c r="I77" s="24"/>
      <c r="J77" s="30"/>
    </row>
    <row r="78" spans="1:10">
      <c r="A78" s="20">
        <v>64010907</v>
      </c>
      <c r="B78" s="21" t="s">
        <v>142</v>
      </c>
      <c r="C78" s="25" t="s">
        <v>34</v>
      </c>
      <c r="D78" s="26"/>
      <c r="E78" s="24"/>
      <c r="F78" s="24"/>
      <c r="G78" s="24"/>
      <c r="H78" s="24"/>
      <c r="I78" s="24"/>
      <c r="J78" s="30"/>
    </row>
    <row r="79" spans="1:10" s="3" customFormat="1" ht="16.5" customHeight="1">
      <c r="A79" s="45">
        <v>640112</v>
      </c>
      <c r="B79" s="17" t="s">
        <v>143</v>
      </c>
      <c r="C79" s="18"/>
      <c r="D79" s="19"/>
      <c r="E79" s="19"/>
      <c r="F79" s="19">
        <f>SUM(F80:F84)</f>
        <v>0</v>
      </c>
      <c r="G79" s="19">
        <f>SUM(G80:G84)</f>
        <v>0</v>
      </c>
      <c r="H79" s="19"/>
      <c r="I79" s="41"/>
      <c r="J79" s="38"/>
    </row>
    <row r="80" spans="1:10" s="3" customFormat="1">
      <c r="A80" s="20">
        <v>64011201</v>
      </c>
      <c r="B80" s="21" t="s">
        <v>132</v>
      </c>
      <c r="C80" s="44" t="s">
        <v>133</v>
      </c>
      <c r="D80" s="26"/>
      <c r="E80" s="24"/>
      <c r="F80" s="24"/>
      <c r="G80" s="24"/>
      <c r="H80" s="27"/>
      <c r="I80" s="24"/>
      <c r="J80" s="32"/>
    </row>
    <row r="81" spans="1:10" s="3" customFormat="1">
      <c r="A81" s="20">
        <v>64011202</v>
      </c>
      <c r="B81" s="21" t="s">
        <v>134</v>
      </c>
      <c r="C81" s="25" t="s">
        <v>135</v>
      </c>
      <c r="D81" s="26"/>
      <c r="E81" s="24"/>
      <c r="F81" s="24"/>
      <c r="G81" s="24"/>
      <c r="H81" s="27"/>
      <c r="I81" s="24"/>
      <c r="J81" s="32"/>
    </row>
    <row r="82" spans="1:10" s="3" customFormat="1">
      <c r="A82" s="20">
        <v>64011203</v>
      </c>
      <c r="B82" s="21" t="s">
        <v>136</v>
      </c>
      <c r="C82" s="25" t="s">
        <v>137</v>
      </c>
      <c r="D82" s="26"/>
      <c r="E82" s="24"/>
      <c r="F82" s="24"/>
      <c r="G82" s="24"/>
      <c r="H82" s="27"/>
      <c r="I82" s="24"/>
      <c r="J82" s="32"/>
    </row>
    <row r="83" spans="1:10" s="3" customFormat="1">
      <c r="A83" s="20">
        <v>64011204</v>
      </c>
      <c r="B83" s="21" t="s">
        <v>138</v>
      </c>
      <c r="C83" s="25" t="s">
        <v>141</v>
      </c>
      <c r="D83" s="26"/>
      <c r="E83" s="24"/>
      <c r="F83" s="24"/>
      <c r="G83" s="24"/>
      <c r="H83" s="24"/>
      <c r="I83" s="24"/>
      <c r="J83" s="32"/>
    </row>
    <row r="84" spans="1:10" s="3" customFormat="1">
      <c r="A84" s="20">
        <v>64011205</v>
      </c>
      <c r="B84" s="21" t="s">
        <v>140</v>
      </c>
      <c r="C84" s="25" t="s">
        <v>34</v>
      </c>
      <c r="D84" s="26"/>
      <c r="E84" s="24"/>
      <c r="F84" s="24"/>
      <c r="G84" s="24"/>
      <c r="H84" s="24"/>
      <c r="I84" s="24"/>
      <c r="J84" s="32"/>
    </row>
    <row r="85" spans="1:10">
      <c r="A85" s="16">
        <v>640110</v>
      </c>
      <c r="B85" s="17" t="s">
        <v>144</v>
      </c>
      <c r="C85" s="18"/>
      <c r="D85" s="19"/>
      <c r="E85" s="19"/>
      <c r="F85" s="19">
        <f>SUM(F86:F91)</f>
        <v>400</v>
      </c>
      <c r="G85" s="19">
        <f>SUM(G86:G91)</f>
        <v>294.76</v>
      </c>
      <c r="H85" s="19"/>
      <c r="I85" s="41"/>
      <c r="J85" s="38"/>
    </row>
    <row r="86" spans="1:10">
      <c r="A86" s="20">
        <v>64011001</v>
      </c>
      <c r="B86" s="21" t="s">
        <v>145</v>
      </c>
      <c r="C86" s="25" t="s">
        <v>146</v>
      </c>
      <c r="D86" s="24"/>
      <c r="E86" s="24"/>
      <c r="F86" s="24">
        <v>400</v>
      </c>
      <c r="G86" s="24">
        <v>141.76</v>
      </c>
      <c r="H86" s="24"/>
      <c r="I86" s="24">
        <v>400</v>
      </c>
      <c r="J86" s="30" t="s">
        <v>186</v>
      </c>
    </row>
    <row r="87" spans="1:10">
      <c r="A87" s="20">
        <v>64011002</v>
      </c>
      <c r="B87" s="21" t="s">
        <v>147</v>
      </c>
      <c r="C87" s="33" t="s">
        <v>148</v>
      </c>
      <c r="D87" s="24"/>
      <c r="E87" s="24"/>
      <c r="F87" s="24">
        <v>0</v>
      </c>
      <c r="G87" s="24">
        <v>13</v>
      </c>
      <c r="H87" s="27"/>
      <c r="I87" s="24">
        <v>13</v>
      </c>
      <c r="J87" s="30" t="s">
        <v>187</v>
      </c>
    </row>
    <row r="88" spans="1:10">
      <c r="A88" s="20">
        <v>64011003</v>
      </c>
      <c r="B88" s="21" t="s">
        <v>149</v>
      </c>
      <c r="C88" s="33" t="s">
        <v>150</v>
      </c>
      <c r="D88" s="24"/>
      <c r="E88" s="24"/>
      <c r="F88" s="24">
        <v>0</v>
      </c>
      <c r="G88" s="24">
        <v>140</v>
      </c>
      <c r="H88" s="27"/>
      <c r="I88" s="24">
        <v>140</v>
      </c>
      <c r="J88" s="30" t="s">
        <v>185</v>
      </c>
    </row>
    <row r="89" spans="1:10">
      <c r="A89" s="20">
        <v>64011005</v>
      </c>
      <c r="B89" s="21" t="s">
        <v>151</v>
      </c>
      <c r="C89" s="33" t="s">
        <v>152</v>
      </c>
      <c r="D89" s="24"/>
      <c r="E89" s="24"/>
      <c r="F89" s="24"/>
      <c r="G89" s="24"/>
      <c r="H89" s="27"/>
      <c r="I89" s="24"/>
      <c r="J89" s="30"/>
    </row>
    <row r="90" spans="1:10">
      <c r="A90" s="20">
        <v>64011006</v>
      </c>
      <c r="B90" s="21" t="s">
        <v>153</v>
      </c>
      <c r="C90" s="33" t="s">
        <v>154</v>
      </c>
      <c r="D90" s="24"/>
      <c r="E90" s="24"/>
      <c r="F90" s="24"/>
      <c r="G90" s="24"/>
      <c r="H90" s="27"/>
      <c r="I90" s="24"/>
      <c r="J90" s="30"/>
    </row>
    <row r="91" spans="1:10">
      <c r="A91" s="20">
        <v>64011007</v>
      </c>
      <c r="B91" s="21" t="s">
        <v>155</v>
      </c>
      <c r="C91" s="33" t="s">
        <v>34</v>
      </c>
      <c r="D91" s="24"/>
      <c r="E91" s="24"/>
      <c r="F91" s="24"/>
      <c r="G91" s="24"/>
      <c r="H91" s="24"/>
      <c r="I91" s="24"/>
      <c r="J91" s="30"/>
    </row>
    <row r="92" spans="1:10">
      <c r="A92" s="16">
        <v>640111</v>
      </c>
      <c r="B92" s="17" t="s">
        <v>156</v>
      </c>
      <c r="C92" s="18"/>
      <c r="D92" s="19"/>
      <c r="E92" s="19"/>
      <c r="F92" s="19">
        <f>SUM(F93:F98)</f>
        <v>7500</v>
      </c>
      <c r="G92" s="19">
        <f>SUM(G93:G98)</f>
        <v>0</v>
      </c>
      <c r="H92" s="19"/>
      <c r="I92" s="41"/>
      <c r="J92" s="38"/>
    </row>
    <row r="93" spans="1:10">
      <c r="A93" s="20">
        <v>640111</v>
      </c>
      <c r="B93" s="21" t="s">
        <v>157</v>
      </c>
      <c r="C93" s="33" t="s">
        <v>158</v>
      </c>
      <c r="D93" s="24"/>
      <c r="E93" s="24"/>
      <c r="F93" s="24"/>
      <c r="G93" s="24"/>
      <c r="H93" s="24"/>
      <c r="I93" s="24"/>
      <c r="J93" s="30"/>
    </row>
    <row r="94" spans="1:10">
      <c r="A94" s="46"/>
      <c r="B94" s="21" t="s">
        <v>159</v>
      </c>
      <c r="C94" s="33" t="s">
        <v>160</v>
      </c>
      <c r="D94" s="24"/>
      <c r="E94" s="24"/>
      <c r="F94" s="24">
        <v>7500</v>
      </c>
      <c r="G94" s="24">
        <v>0</v>
      </c>
      <c r="H94" s="27"/>
      <c r="I94" s="24">
        <v>0</v>
      </c>
      <c r="J94" s="30"/>
    </row>
    <row r="95" spans="1:10">
      <c r="A95" s="47"/>
      <c r="B95" s="21" t="s">
        <v>161</v>
      </c>
      <c r="C95" s="33"/>
      <c r="D95" s="24"/>
      <c r="E95" s="24"/>
      <c r="F95" s="24"/>
      <c r="G95" s="24"/>
      <c r="H95" s="27"/>
      <c r="I95" s="24"/>
      <c r="J95" s="30"/>
    </row>
    <row r="96" spans="1:10">
      <c r="A96" s="47"/>
      <c r="B96" s="21" t="s">
        <v>162</v>
      </c>
      <c r="C96" s="33"/>
      <c r="D96" s="24"/>
      <c r="E96" s="24"/>
      <c r="F96" s="24"/>
      <c r="G96" s="24"/>
      <c r="H96" s="27"/>
      <c r="I96" s="24"/>
      <c r="J96" s="30"/>
    </row>
    <row r="97" spans="1:10">
      <c r="A97" s="47"/>
      <c r="B97" s="48" t="s">
        <v>163</v>
      </c>
      <c r="C97" s="49"/>
      <c r="D97" s="50"/>
      <c r="E97" s="50"/>
      <c r="F97" s="24"/>
      <c r="G97" s="24"/>
      <c r="H97" s="27"/>
      <c r="I97" s="24"/>
      <c r="J97" s="30"/>
    </row>
    <row r="98" spans="1:10">
      <c r="A98" s="51"/>
      <c r="B98" s="21" t="s">
        <v>164</v>
      </c>
      <c r="C98" s="52"/>
      <c r="D98" s="34"/>
      <c r="E98" s="30"/>
      <c r="F98" s="53"/>
      <c r="G98" s="54"/>
      <c r="H98" s="24"/>
      <c r="I98" s="24"/>
      <c r="J98" s="30"/>
    </row>
    <row r="99" spans="1:10">
      <c r="B99" s="55"/>
      <c r="C99" s="56" t="s">
        <v>165</v>
      </c>
      <c r="D99" s="57"/>
      <c r="E99" s="58"/>
      <c r="F99" s="59">
        <v>7209</v>
      </c>
      <c r="G99" s="60"/>
      <c r="H99" s="60"/>
      <c r="I99" s="60"/>
      <c r="J99" s="58"/>
    </row>
    <row r="100" spans="1:10">
      <c r="B100" s="55"/>
      <c r="C100" s="56" t="s">
        <v>166</v>
      </c>
      <c r="D100" s="57"/>
      <c r="E100" s="58"/>
      <c r="F100" s="59">
        <v>4758</v>
      </c>
      <c r="G100" s="60"/>
      <c r="H100" s="60"/>
      <c r="I100" s="60"/>
      <c r="J100" s="58"/>
    </row>
    <row r="101" spans="1:10" ht="22.5" customHeight="1">
      <c r="B101" s="79" t="s">
        <v>167</v>
      </c>
      <c r="C101" s="79"/>
      <c r="D101" s="79"/>
      <c r="E101" s="79"/>
      <c r="F101" s="61">
        <f>F7+F17+F23+F27+F33+F50+F59+F66+F72+F85+F92+F79+F99+F100</f>
        <v>84057</v>
      </c>
      <c r="G101" s="62">
        <f>G7+G17+G23+G27+G33+G50+G59+G66+G72+G85+G92+G79+F99+F100</f>
        <v>34445.759999999995</v>
      </c>
      <c r="H101" s="63"/>
      <c r="I101" s="63"/>
      <c r="J101" s="70"/>
    </row>
    <row r="102" spans="1:10">
      <c r="B102" s="64" t="s">
        <v>168</v>
      </c>
      <c r="C102" s="65">
        <f>F101</f>
        <v>84057</v>
      </c>
      <c r="D102" s="64" t="s">
        <v>169</v>
      </c>
      <c r="E102" s="65">
        <v>70000.28</v>
      </c>
      <c r="F102" s="80" t="s">
        <v>170</v>
      </c>
      <c r="G102" s="81"/>
      <c r="H102" s="66">
        <f>G101</f>
        <v>34445.759999999995</v>
      </c>
      <c r="I102" s="66" t="s">
        <v>171</v>
      </c>
      <c r="J102" s="71">
        <f>E102*0.06+(E102*0.06)*0.07+(E102*0.06)*0.03+(E102*0.06)*0.02</f>
        <v>4704.0188159999989</v>
      </c>
    </row>
    <row r="103" spans="1:10" ht="21.75" customHeight="1">
      <c r="B103" s="67" t="s">
        <v>172</v>
      </c>
      <c r="C103" s="82"/>
      <c r="D103" s="82"/>
      <c r="E103" s="82"/>
      <c r="F103" s="83" t="s">
        <v>173</v>
      </c>
      <c r="G103" s="84"/>
      <c r="H103" s="84"/>
      <c r="I103" s="82">
        <v>70000.28</v>
      </c>
      <c r="J103" s="82"/>
    </row>
    <row r="104" spans="1:10" ht="25.5" customHeight="1">
      <c r="B104" s="68" t="s">
        <v>174</v>
      </c>
      <c r="C104" s="75">
        <f>E102-H102-J102-C103</f>
        <v>30850.501184000004</v>
      </c>
      <c r="D104" s="75"/>
      <c r="E104" s="75"/>
      <c r="F104" s="69" t="s">
        <v>175</v>
      </c>
      <c r="G104" s="76">
        <f>C104/I103</f>
        <v>0.44071968260698391</v>
      </c>
      <c r="H104" s="76"/>
      <c r="I104" s="76"/>
      <c r="J104" s="77"/>
    </row>
  </sheetData>
  <sheetProtection selectLockedCells="1"/>
  <mergeCells count="8">
    <mergeCell ref="C104:E104"/>
    <mergeCell ref="G104:J104"/>
    <mergeCell ref="B1:J1"/>
    <mergeCell ref="B101:E101"/>
    <mergeCell ref="F102:G102"/>
    <mergeCell ref="C103:E103"/>
    <mergeCell ref="F103:H103"/>
    <mergeCell ref="I103:J103"/>
  </mergeCells>
  <phoneticPr fontId="38" type="noConversion"/>
  <printOptions horizontalCentered="1"/>
  <pageMargins left="0.31458333333333299" right="0.31458333333333299" top="0.35416666666666702" bottom="0.35416666666666702" header="0.118055555555556" footer="0.118055555555556"/>
  <pageSetup paperSize="9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zm534</cp:lastModifiedBy>
  <cp:lastPrinted>2017-02-07T09:27:00Z</cp:lastPrinted>
  <dcterms:created xsi:type="dcterms:W3CDTF">2015-12-08T03:49:00Z</dcterms:created>
  <dcterms:modified xsi:type="dcterms:W3CDTF">2023-04-04T02:39:06Z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