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/>
  <mc:AlternateContent xmlns:mc="http://schemas.openxmlformats.org/markup-compatibility/2006">
    <mc:Choice Requires="x15">
      <x15ac:absPath xmlns:x15ac="http://schemas.microsoft.com/office/spreadsheetml/2010/11/ac" url="/Users/nancy/Desktop/Audi sphere/"/>
    </mc:Choice>
  </mc:AlternateContent>
  <xr:revisionPtr revIDLastSave="0" documentId="13_ncr:1_{F8326762-27C7-B343-9052-025204A01512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Overview" sheetId="2" r:id="rId1"/>
    <sheet name="SZ" sheetId="3" r:id="rId2"/>
  </sheets>
  <definedNames>
    <definedName name="_xlnm._FilterDatabase" localSheetId="0" hidden="1">Overview!$A$3:$IU$15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2" l="1"/>
  <c r="G13" i="2"/>
  <c r="G10" i="2"/>
  <c r="G12" i="2" s="1"/>
  <c r="G16" i="3" l="1"/>
  <c r="G9" i="3" l="1"/>
  <c r="G8" i="3"/>
  <c r="G15" i="3"/>
  <c r="G14" i="3"/>
  <c r="G13" i="3"/>
  <c r="G12" i="3"/>
  <c r="G11" i="3"/>
  <c r="G10" i="3"/>
  <c r="G7" i="3"/>
  <c r="G6" i="3"/>
  <c r="G5" i="3"/>
  <c r="G4" i="2" l="1"/>
  <c r="G9" i="2"/>
  <c r="G8" i="2"/>
  <c r="G7" i="2"/>
  <c r="G6" i="2"/>
</calcChain>
</file>

<file path=xl/sharedStrings.xml><?xml version="1.0" encoding="utf-8"?>
<sst xmlns="http://schemas.openxmlformats.org/spreadsheetml/2006/main" count="87" uniqueCount="61">
  <si>
    <t xml:space="preserve"> </t>
  </si>
  <si>
    <t>sqm</t>
  </si>
  <si>
    <t>Sony KD-85X8000H</t>
    <phoneticPr fontId="6" type="noConversion"/>
  </si>
  <si>
    <t>Description English</t>
    <phoneticPr fontId="6" type="noConversion"/>
  </si>
  <si>
    <t>Shenzhen</t>
    <phoneticPr fontId="6" type="noConversion"/>
  </si>
  <si>
    <t>Project Manager on site</t>
    <phoneticPr fontId="6" type="noConversion"/>
  </si>
  <si>
    <t>Management Fee</t>
    <phoneticPr fontId="6" type="noConversion"/>
  </si>
  <si>
    <t>Repair and refurbish</t>
    <phoneticPr fontId="6" type="noConversion"/>
  </si>
  <si>
    <t>1 year warehouse fee</t>
    <phoneticPr fontId="6" type="noConversion"/>
  </si>
  <si>
    <t>Sony 85 Inch screen buying price</t>
    <phoneticPr fontId="6" type="noConversion"/>
  </si>
  <si>
    <t>Flight case for 85 Inch screen</t>
    <phoneticPr fontId="6" type="noConversion"/>
  </si>
  <si>
    <t>1 year insurance for all exhibits</t>
    <phoneticPr fontId="6" type="noConversion"/>
  </si>
  <si>
    <t>Others</t>
    <phoneticPr fontId="6" type="noConversion"/>
  </si>
  <si>
    <t xml:space="preserve">Not including: Loading and unloading on site,empty storage, worker pass, exhibitor pass, transportation to the booth </t>
    <phoneticPr fontId="6" type="noConversion"/>
  </si>
  <si>
    <t>worker cost on site set up</t>
    <phoneticPr fontId="6" type="noConversion"/>
  </si>
  <si>
    <t>worker reimbursement set up</t>
    <phoneticPr fontId="6" type="noConversion"/>
  </si>
  <si>
    <t>worker cost on site dismantle</t>
    <phoneticPr fontId="6" type="noConversion"/>
  </si>
  <si>
    <t>worker reimbursement dismantle</t>
    <phoneticPr fontId="6" type="noConversion"/>
  </si>
  <si>
    <t>worker travel (double trip) set up and dismantle</t>
    <phoneticPr fontId="6" type="noConversion"/>
  </si>
  <si>
    <t>4 days</t>
    <phoneticPr fontId="6" type="noConversion"/>
  </si>
  <si>
    <r>
      <rPr>
        <b/>
        <sz val="16"/>
        <rFont val="微软雅黑"/>
        <family val="2"/>
      </rPr>
      <t>《</t>
    </r>
    <r>
      <rPr>
        <b/>
        <sz val="16"/>
        <rFont val="Calibri"/>
        <family val="2"/>
      </rPr>
      <t>2023</t>
    </r>
    <r>
      <rPr>
        <b/>
        <sz val="16"/>
        <rFont val="微软雅黑"/>
        <family val="2"/>
      </rPr>
      <t>年奥迪车展</t>
    </r>
    <r>
      <rPr>
        <b/>
        <sz val="16"/>
        <rFont val="Calibri"/>
        <family val="2"/>
      </rPr>
      <t>-</t>
    </r>
    <r>
      <rPr>
        <b/>
        <sz val="16"/>
        <rFont val="微软雅黑"/>
        <family val="2"/>
      </rPr>
      <t>展示台》服务内容确认清单</t>
    </r>
  </si>
  <si>
    <r>
      <rPr>
        <sz val="12"/>
        <rFont val="微软雅黑"/>
        <family val="2"/>
      </rPr>
      <t>项目地点：巡展</t>
    </r>
  </si>
  <si>
    <r>
      <rPr>
        <b/>
        <sz val="11"/>
        <rFont val="宋体"/>
        <family val="2"/>
      </rPr>
      <t>序号</t>
    </r>
  </si>
  <si>
    <r>
      <rPr>
        <b/>
        <sz val="11"/>
        <rFont val="宋体"/>
        <family val="2"/>
      </rPr>
      <t>项目名称</t>
    </r>
  </si>
  <si>
    <r>
      <rPr>
        <b/>
        <sz val="11"/>
        <rFont val="宋体"/>
        <family val="2"/>
      </rPr>
      <t>单位</t>
    </r>
  </si>
  <si>
    <r>
      <rPr>
        <b/>
        <sz val="11"/>
        <rFont val="宋体"/>
        <family val="2"/>
      </rPr>
      <t>数量</t>
    </r>
  </si>
  <si>
    <r>
      <rPr>
        <b/>
        <sz val="11"/>
        <rFont val="宋体"/>
        <family val="2"/>
      </rPr>
      <t>单价</t>
    </r>
  </si>
  <si>
    <r>
      <rPr>
        <b/>
        <sz val="11"/>
        <rFont val="宋体"/>
        <family val="2"/>
      </rPr>
      <t>金额</t>
    </r>
  </si>
  <si>
    <r>
      <rPr>
        <b/>
        <sz val="11"/>
        <rFont val="宋体"/>
        <family val="2"/>
      </rPr>
      <t>备注</t>
    </r>
  </si>
  <si>
    <r>
      <rPr>
        <b/>
        <sz val="11"/>
        <rFont val="宋体"/>
        <family val="2"/>
      </rPr>
      <t>深圳站</t>
    </r>
  </si>
  <si>
    <r>
      <rPr>
        <sz val="11"/>
        <rFont val="宋体"/>
        <family val="2"/>
      </rPr>
      <t>项</t>
    </r>
  </si>
  <si>
    <r>
      <rPr>
        <sz val="11"/>
        <rFont val="宋体"/>
        <family val="2"/>
      </rPr>
      <t>人工</t>
    </r>
  </si>
  <si>
    <r>
      <rPr>
        <sz val="11"/>
        <rFont val="宋体"/>
        <family val="2"/>
      </rPr>
      <t>火车票</t>
    </r>
    <r>
      <rPr>
        <sz val="11"/>
        <rFont val="Calibri"/>
        <family val="2"/>
      </rPr>
      <t xml:space="preserve">  </t>
    </r>
    <r>
      <rPr>
        <sz val="11"/>
        <rFont val="宋体"/>
        <family val="2"/>
      </rPr>
      <t>往返</t>
    </r>
    <phoneticPr fontId="6" type="noConversion"/>
  </si>
  <si>
    <r>
      <rPr>
        <sz val="11"/>
        <rFont val="宋体"/>
        <family val="2"/>
      </rPr>
      <t>人次</t>
    </r>
  </si>
  <si>
    <r>
      <rPr>
        <sz val="11"/>
        <rFont val="宋体"/>
        <family val="2"/>
      </rPr>
      <t>库房清洁、打包</t>
    </r>
  </si>
  <si>
    <r>
      <rPr>
        <sz val="11"/>
        <rFont val="宋体"/>
        <family val="2"/>
      </rPr>
      <t>项目经理</t>
    </r>
    <phoneticPr fontId="6" type="noConversion"/>
  </si>
  <si>
    <r>
      <rPr>
        <sz val="11"/>
        <rFont val="宋体"/>
        <family val="2"/>
      </rPr>
      <t>维护费</t>
    </r>
  </si>
  <si>
    <r>
      <rPr>
        <b/>
        <sz val="11"/>
        <rFont val="宋体"/>
        <family val="2"/>
      </rPr>
      <t>小计</t>
    </r>
  </si>
  <si>
    <r>
      <rPr>
        <b/>
        <sz val="11"/>
        <rFont val="宋体"/>
        <family val="2"/>
      </rPr>
      <t>其他</t>
    </r>
    <phoneticPr fontId="6" type="noConversion"/>
  </si>
  <si>
    <r>
      <t>1</t>
    </r>
    <r>
      <rPr>
        <sz val="11"/>
        <rFont val="宋体"/>
        <family val="2"/>
      </rPr>
      <t>年</t>
    </r>
    <phoneticPr fontId="6" type="noConversion"/>
  </si>
  <si>
    <r>
      <rPr>
        <sz val="11"/>
        <rFont val="宋体"/>
        <family val="2"/>
      </rPr>
      <t>电视航空箱</t>
    </r>
    <phoneticPr fontId="6" type="noConversion"/>
  </si>
  <si>
    <r>
      <rPr>
        <sz val="11"/>
        <rFont val="宋体"/>
        <family val="2"/>
      </rPr>
      <t>保险</t>
    </r>
    <phoneticPr fontId="6" type="noConversion"/>
  </si>
  <si>
    <r>
      <rPr>
        <b/>
        <sz val="11"/>
        <rFont val="宋体"/>
        <family val="2"/>
      </rPr>
      <t>总计</t>
    </r>
  </si>
  <si>
    <r>
      <rPr>
        <b/>
        <sz val="11"/>
        <rFont val="宋体"/>
        <family val="2"/>
      </rPr>
      <t>税金</t>
    </r>
    <r>
      <rPr>
        <b/>
        <sz val="11"/>
        <rFont val="Calibri"/>
        <family val="2"/>
      </rPr>
      <t>6%</t>
    </r>
  </si>
  <si>
    <r>
      <rPr>
        <b/>
        <sz val="11"/>
        <rFont val="宋体"/>
        <family val="2"/>
      </rPr>
      <t>合计</t>
    </r>
  </si>
  <si>
    <r>
      <rPr>
        <sz val="11"/>
        <rFont val="宋体"/>
        <family val="2"/>
      </rPr>
      <t>运输</t>
    </r>
    <r>
      <rPr>
        <sz val="11"/>
        <rFont val="Calibri"/>
        <family val="2"/>
      </rPr>
      <t xml:space="preserve">  </t>
    </r>
    <r>
      <rPr>
        <sz val="11"/>
        <rFont val="宋体"/>
        <family val="2"/>
      </rPr>
      <t>桐城</t>
    </r>
    <r>
      <rPr>
        <sz val="11"/>
        <rFont val="Calibri"/>
        <family val="2"/>
      </rPr>
      <t>-</t>
    </r>
    <r>
      <rPr>
        <sz val="11"/>
        <rFont val="宋体"/>
        <family val="2"/>
      </rPr>
      <t xml:space="preserve">深圳 </t>
    </r>
    <r>
      <rPr>
        <sz val="11"/>
        <rFont val="Calibri"/>
        <family val="2"/>
      </rPr>
      <t>+sphere exhibit</t>
    </r>
    <phoneticPr fontId="6" type="noConversion"/>
  </si>
  <si>
    <r>
      <rPr>
        <b/>
        <sz val="16"/>
        <rFont val="微软雅黑"/>
        <family val="2"/>
      </rPr>
      <t>《</t>
    </r>
    <r>
      <rPr>
        <b/>
        <sz val="16"/>
        <rFont val="Calibri"/>
        <family val="2"/>
      </rPr>
      <t>2023</t>
    </r>
    <r>
      <rPr>
        <b/>
        <sz val="16"/>
        <rFont val="微软雅黑"/>
        <family val="2"/>
      </rPr>
      <t>年奥迪车展</t>
    </r>
    <r>
      <rPr>
        <b/>
        <sz val="16"/>
        <rFont val="Calibri"/>
        <family val="2"/>
      </rPr>
      <t>-</t>
    </r>
    <r>
      <rPr>
        <b/>
        <sz val="16"/>
        <rFont val="微软雅黑"/>
        <family val="2"/>
      </rPr>
      <t>展示台》服务内容确认清单</t>
    </r>
    <r>
      <rPr>
        <b/>
        <sz val="16"/>
        <rFont val="Calibri"/>
        <family val="2"/>
      </rPr>
      <t xml:space="preserve"> OVERVIEW</t>
    </r>
    <phoneticPr fontId="6" type="noConversion"/>
  </si>
  <si>
    <t>Transportation all sphere exhibits</t>
    <phoneticPr fontId="6" type="noConversion"/>
  </si>
  <si>
    <t>one person on site during show days</t>
    <phoneticPr fontId="6" type="noConversion"/>
  </si>
  <si>
    <t>reimbursement during show days</t>
    <phoneticPr fontId="6" type="noConversion"/>
  </si>
  <si>
    <r>
      <rPr>
        <sz val="11"/>
        <rFont val="宋体"/>
        <family val="2"/>
      </rPr>
      <t>人工</t>
    </r>
    <r>
      <rPr>
        <sz val="11"/>
        <rFont val="DengXian"/>
        <family val="2"/>
        <charset val="134"/>
      </rPr>
      <t>搭建</t>
    </r>
    <phoneticPr fontId="6" type="noConversion"/>
  </si>
  <si>
    <r>
      <rPr>
        <sz val="11"/>
        <rFont val="宋体"/>
        <family val="2"/>
      </rPr>
      <t>差旅</t>
    </r>
    <r>
      <rPr>
        <sz val="11"/>
        <rFont val="DengXian"/>
        <family val="2"/>
        <charset val="134"/>
      </rPr>
      <t>搭建</t>
    </r>
    <phoneticPr fontId="6" type="noConversion"/>
  </si>
  <si>
    <r>
      <rPr>
        <sz val="11"/>
        <rFont val="宋体"/>
        <family val="2"/>
      </rPr>
      <t>人工</t>
    </r>
    <r>
      <rPr>
        <sz val="11"/>
        <rFont val="DengXian"/>
        <family val="2"/>
        <charset val="134"/>
      </rPr>
      <t>现场</t>
    </r>
    <phoneticPr fontId="6" type="noConversion"/>
  </si>
  <si>
    <r>
      <rPr>
        <sz val="11"/>
        <rFont val="宋体"/>
        <family val="2"/>
      </rPr>
      <t>差旅</t>
    </r>
    <r>
      <rPr>
        <sz val="11"/>
        <rFont val="DengXian"/>
        <family val="2"/>
        <charset val="134"/>
      </rPr>
      <t>现场</t>
    </r>
    <phoneticPr fontId="6" type="noConversion"/>
  </si>
  <si>
    <r>
      <rPr>
        <sz val="11"/>
        <rFont val="宋体"/>
        <family val="2"/>
      </rPr>
      <t>人工</t>
    </r>
    <r>
      <rPr>
        <sz val="11"/>
        <rFont val="DengXian"/>
        <family val="2"/>
        <charset val="134"/>
      </rPr>
      <t>拆场</t>
    </r>
    <phoneticPr fontId="6" type="noConversion"/>
  </si>
  <si>
    <r>
      <rPr>
        <sz val="11"/>
        <rFont val="宋体"/>
        <family val="2"/>
      </rPr>
      <t>差旅</t>
    </r>
    <r>
      <rPr>
        <sz val="11"/>
        <rFont val="DengXian"/>
        <family val="2"/>
        <charset val="134"/>
      </rPr>
      <t>拆场</t>
    </r>
    <phoneticPr fontId="6" type="noConversion"/>
  </si>
  <si>
    <t>not needed</t>
    <phoneticPr fontId="6" type="noConversion"/>
  </si>
  <si>
    <t>2 ways, sphere exhibits and charging exhibits</t>
    <phoneticPr fontId="6" type="noConversion"/>
  </si>
  <si>
    <t>2 people, 2 days work 2 days travel</t>
    <phoneticPr fontId="6" type="noConversion"/>
  </si>
  <si>
    <t>2 people, 1 day work 2 days travel</t>
    <phoneticPr fontId="6" type="noConversion"/>
  </si>
  <si>
    <t>2 people double trip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</si>
</sst>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6">
    <font>
      <sz val="11"/>
      <color theme="1"/>
      <name val="宋体"/>
      <charset val="134"/>
      <scheme val="minor"/>
    </font>
    <font>
      <sz val="12"/>
      <name val="微软雅黑"/>
      <family val="2"/>
    </font>
    <font>
      <b/>
      <sz val="16"/>
      <name val="微软雅黑"/>
      <family val="2"/>
    </font>
    <font>
      <sz val="9"/>
      <color theme="1"/>
      <name val="宋体"/>
      <family val="2"/>
      <scheme val="minor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name val="Calibri"/>
      <family val="2"/>
    </font>
    <font>
      <sz val="16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1"/>
      <name val="宋体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宋体"/>
      <family val="2"/>
    </font>
    <font>
      <sz val="11"/>
      <name val="DengXian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4" fillId="0" borderId="0"/>
    <xf numFmtId="0" fontId="3" fillId="0" borderId="0"/>
  </cellStyleXfs>
  <cellXfs count="34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0" fillId="2" borderId="1" xfId="2" applyFont="1" applyFill="1" applyBorder="1" applyAlignment="1">
      <alignment horizontal="center" vertical="center" wrapText="1"/>
    </xf>
    <xf numFmtId="176" fontId="10" fillId="2" borderId="1" xfId="2" applyNumberFormat="1" applyFont="1" applyFill="1" applyBorder="1" applyAlignment="1">
      <alignment horizontal="center" vertical="center" wrapText="1"/>
    </xf>
    <xf numFmtId="0" fontId="12" fillId="0" borderId="0" xfId="2" applyFont="1">
      <alignment vertical="center"/>
    </xf>
    <xf numFmtId="0" fontId="13" fillId="2" borderId="1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vertical="center" wrapText="1"/>
    </xf>
    <xf numFmtId="0" fontId="13" fillId="3" borderId="1" xfId="2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3" fillId="2" borderId="1" xfId="2" applyFont="1" applyFill="1" applyBorder="1" applyAlignment="1">
      <alignment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1" xfId="2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2" borderId="1" xfId="2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</cellXfs>
  <cellStyles count="5">
    <cellStyle name="0,0_x000a__x000a_NA_x000a__x000a_" xfId="3" xr:uid="{00000000-0005-0000-0000-000033000000}"/>
    <cellStyle name="Normal 2" xfId="1" xr:uid="{00000000-0005-0000-0000-00002A000000}"/>
    <cellStyle name="常规" xfId="0" builtinId="0"/>
    <cellStyle name="常规 2 3" xfId="2" xr:uid="{00000000-0005-0000-0000-000030000000}"/>
    <cellStyle name="常规 7" xfId="4" xr:uid="{00000000-0005-0000-0000-000034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"/>
  <sheetViews>
    <sheetView showGridLines="0" tabSelected="1" zoomScale="79" zoomScaleNormal="90" workbookViewId="0">
      <selection activeCell="G15" sqref="G15"/>
    </sheetView>
  </sheetViews>
  <sheetFormatPr baseColWidth="10" defaultColWidth="17.33203125" defaultRowHeight="25" customHeight="1"/>
  <cols>
    <col min="1" max="1" width="9" style="20" customWidth="1"/>
    <col min="2" max="2" width="48.83203125" style="21" customWidth="1"/>
    <col min="3" max="3" width="51.83203125" style="21" customWidth="1"/>
    <col min="4" max="4" width="7.83203125" style="20" customWidth="1"/>
    <col min="5" max="5" width="10.6640625" style="20" customWidth="1"/>
    <col min="6" max="6" width="13.5" style="20" customWidth="1"/>
    <col min="7" max="7" width="16.1640625" style="20" customWidth="1"/>
    <col min="8" max="8" width="38.33203125" style="21" customWidth="1"/>
    <col min="9" max="16383" width="17.33203125" style="22" customWidth="1"/>
    <col min="16384" max="16384" width="17.33203125" style="22"/>
  </cols>
  <sheetData>
    <row r="1" spans="1:255" s="2" customFormat="1" ht="28" customHeight="1">
      <c r="A1" s="29" t="s">
        <v>46</v>
      </c>
      <c r="B1" s="30"/>
      <c r="C1" s="30"/>
      <c r="D1" s="31"/>
      <c r="E1" s="29"/>
      <c r="F1" s="31"/>
      <c r="G1" s="29"/>
      <c r="H1" s="3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23" customHeight="1">
      <c r="A2" s="32" t="s">
        <v>21</v>
      </c>
      <c r="B2" s="32"/>
      <c r="C2" s="32"/>
      <c r="D2" s="33"/>
      <c r="E2" s="33"/>
      <c r="F2" s="33"/>
      <c r="G2" s="32"/>
      <c r="H2" s="3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5" customFormat="1" ht="30" customHeight="1">
      <c r="A3" s="3" t="s">
        <v>22</v>
      </c>
      <c r="B3" s="3" t="s">
        <v>23</v>
      </c>
      <c r="C3" s="3" t="s">
        <v>3</v>
      </c>
      <c r="D3" s="3" t="s">
        <v>24</v>
      </c>
      <c r="E3" s="3" t="s">
        <v>25</v>
      </c>
      <c r="F3" s="3" t="s">
        <v>26</v>
      </c>
      <c r="G3" s="4" t="s">
        <v>27</v>
      </c>
      <c r="H3" s="3" t="s">
        <v>28</v>
      </c>
    </row>
    <row r="4" spans="1:255" s="11" customFormat="1" ht="30" customHeight="1">
      <c r="A4" s="6">
        <v>1</v>
      </c>
      <c r="B4" s="7" t="s">
        <v>29</v>
      </c>
      <c r="C4" s="7" t="s">
        <v>4</v>
      </c>
      <c r="D4" s="8"/>
      <c r="E4" s="8"/>
      <c r="F4" s="8"/>
      <c r="G4" s="24">
        <f>SZ!G16</f>
        <v>59780</v>
      </c>
      <c r="H4" s="10"/>
    </row>
    <row r="5" spans="1:255" s="11" customFormat="1" ht="30" customHeight="1">
      <c r="A5" s="6">
        <v>2</v>
      </c>
      <c r="B5" s="7" t="s">
        <v>38</v>
      </c>
      <c r="C5" s="7" t="s">
        <v>12</v>
      </c>
      <c r="D5" s="8"/>
      <c r="E5" s="8"/>
      <c r="F5" s="8"/>
      <c r="G5" s="9"/>
      <c r="H5" s="10"/>
    </row>
    <row r="6" spans="1:255" s="11" customFormat="1" ht="30" customHeight="1">
      <c r="A6" s="6"/>
      <c r="B6" s="12" t="s">
        <v>39</v>
      </c>
      <c r="C6" s="12" t="s">
        <v>8</v>
      </c>
      <c r="D6" s="6" t="s">
        <v>1</v>
      </c>
      <c r="E6" s="6">
        <v>60</v>
      </c>
      <c r="F6" s="6">
        <v>0</v>
      </c>
      <c r="G6" s="13">
        <f>E6*F6</f>
        <v>0</v>
      </c>
      <c r="H6" s="14"/>
    </row>
    <row r="7" spans="1:255" s="11" customFormat="1" ht="30" customHeight="1">
      <c r="A7" s="6"/>
      <c r="B7" s="12" t="s">
        <v>2</v>
      </c>
      <c r="C7" s="12" t="s">
        <v>9</v>
      </c>
      <c r="D7" s="6" t="s">
        <v>30</v>
      </c>
      <c r="E7" s="6">
        <v>1</v>
      </c>
      <c r="F7" s="6">
        <v>36000</v>
      </c>
      <c r="G7" s="13">
        <f>E7*F7</f>
        <v>36000</v>
      </c>
      <c r="H7" s="14"/>
    </row>
    <row r="8" spans="1:255" s="11" customFormat="1" ht="30" customHeight="1">
      <c r="A8" s="6"/>
      <c r="B8" s="12" t="s">
        <v>40</v>
      </c>
      <c r="C8" s="12" t="s">
        <v>10</v>
      </c>
      <c r="D8" s="6" t="s">
        <v>30</v>
      </c>
      <c r="E8" s="6">
        <v>1</v>
      </c>
      <c r="F8" s="6">
        <v>2500</v>
      </c>
      <c r="G8" s="13">
        <f>E8*F8</f>
        <v>2500</v>
      </c>
      <c r="H8" s="14"/>
    </row>
    <row r="9" spans="1:255" s="11" customFormat="1" ht="30" customHeight="1">
      <c r="A9" s="6"/>
      <c r="B9" s="12" t="s">
        <v>41</v>
      </c>
      <c r="C9" s="12" t="s">
        <v>11</v>
      </c>
      <c r="D9" s="6" t="s">
        <v>30</v>
      </c>
      <c r="E9" s="6">
        <v>1</v>
      </c>
      <c r="F9" s="6">
        <v>2500</v>
      </c>
      <c r="G9" s="13">
        <f>E9*F9</f>
        <v>2500</v>
      </c>
      <c r="H9" s="14"/>
    </row>
    <row r="10" spans="1:255" s="11" customFormat="1" ht="30" customHeight="1">
      <c r="A10" s="6"/>
      <c r="B10" s="12"/>
      <c r="C10" s="12"/>
      <c r="D10" s="6"/>
      <c r="E10" s="6"/>
      <c r="F10" s="3" t="s">
        <v>37</v>
      </c>
      <c r="G10" s="15">
        <f>SUM(G6:G9)</f>
        <v>41000</v>
      </c>
      <c r="H10" s="14"/>
    </row>
    <row r="11" spans="1:255" s="11" customFormat="1" ht="30" customHeight="1">
      <c r="A11" s="6"/>
      <c r="B11" s="12"/>
      <c r="C11" s="12"/>
      <c r="D11" s="6"/>
      <c r="E11" s="6"/>
      <c r="F11" s="3"/>
      <c r="G11" s="15"/>
      <c r="H11" s="14"/>
    </row>
    <row r="12" spans="1:255" s="11" customFormat="1" ht="30" customHeight="1">
      <c r="A12" s="6"/>
      <c r="B12" s="12"/>
      <c r="C12" s="12"/>
      <c r="D12" s="6"/>
      <c r="E12" s="6"/>
      <c r="F12" s="16" t="s">
        <v>42</v>
      </c>
      <c r="G12" s="15">
        <f>G10+G4</f>
        <v>100780</v>
      </c>
      <c r="H12" s="14"/>
    </row>
    <row r="13" spans="1:255" s="11" customFormat="1" ht="30" customHeight="1">
      <c r="A13" s="6"/>
      <c r="B13" s="17"/>
      <c r="C13" s="17"/>
      <c r="D13" s="18"/>
      <c r="E13" s="18"/>
      <c r="F13" s="16" t="s">
        <v>43</v>
      </c>
      <c r="G13" s="15">
        <f>G12*0.06</f>
        <v>6046.8</v>
      </c>
      <c r="H13" s="14"/>
    </row>
    <row r="14" spans="1:255" s="11" customFormat="1" ht="30" customHeight="1">
      <c r="A14" s="6"/>
      <c r="B14" s="17"/>
      <c r="C14" s="17"/>
      <c r="D14" s="18"/>
      <c r="E14" s="18"/>
      <c r="F14" s="16" t="s">
        <v>44</v>
      </c>
      <c r="G14" s="15">
        <f>SUM(G12:G13)</f>
        <v>106826.8</v>
      </c>
      <c r="H14" s="14" t="s">
        <v>0</v>
      </c>
    </row>
    <row r="15" spans="1:255" s="11" customFormat="1" ht="30" customHeight="1">
      <c r="A15" s="6"/>
      <c r="B15" s="17"/>
      <c r="C15" s="17"/>
      <c r="D15" s="18"/>
      <c r="E15" s="18"/>
      <c r="F15" s="18"/>
      <c r="G15" s="19"/>
      <c r="H15" s="14"/>
    </row>
    <row r="16" spans="1:255" s="11" customFormat="1" ht="30" customHeight="1">
      <c r="A16" s="6"/>
      <c r="B16" s="28" t="s">
        <v>13</v>
      </c>
      <c r="C16" s="17"/>
      <c r="D16" s="18"/>
      <c r="E16" s="18"/>
      <c r="F16" s="18"/>
      <c r="G16" s="19"/>
      <c r="H16" s="14"/>
    </row>
    <row r="17" spans="1:8" s="11" customFormat="1" ht="30" customHeight="1">
      <c r="A17" s="6"/>
      <c r="B17" s="17"/>
      <c r="C17" s="17"/>
      <c r="D17" s="18"/>
      <c r="E17" s="18"/>
      <c r="F17" s="18"/>
      <c r="G17" s="19"/>
      <c r="H17" s="14"/>
    </row>
  </sheetData>
  <mergeCells count="2">
    <mergeCell ref="A1:H1"/>
    <mergeCell ref="A2:H2"/>
  </mergeCells>
  <phoneticPr fontId="6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B161-A00A-4638-B91B-895476BC630E}">
  <dimension ref="A1:IU16"/>
  <sheetViews>
    <sheetView workbookViewId="0">
      <selection activeCell="G18" sqref="G18"/>
    </sheetView>
  </sheetViews>
  <sheetFormatPr baseColWidth="10" defaultColWidth="8.83203125" defaultRowHeight="15"/>
  <cols>
    <col min="1" max="1" width="6" style="22" bestFit="1" customWidth="1"/>
    <col min="2" max="2" width="37.1640625" style="22" customWidth="1"/>
    <col min="3" max="3" width="35.5" style="22" bestFit="1" customWidth="1"/>
    <col min="4" max="4" width="6" style="22" bestFit="1" customWidth="1"/>
    <col min="5" max="7" width="8.83203125" style="22"/>
    <col min="8" max="8" width="41.33203125" style="22" bestFit="1" customWidth="1"/>
    <col min="9" max="16384" width="8.83203125" style="22"/>
  </cols>
  <sheetData>
    <row r="1" spans="1:255" s="2" customFormat="1" ht="28" customHeight="1">
      <c r="A1" s="29" t="s">
        <v>20</v>
      </c>
      <c r="B1" s="30"/>
      <c r="C1" s="30"/>
      <c r="D1" s="31"/>
      <c r="E1" s="29"/>
      <c r="F1" s="31"/>
      <c r="G1" s="29"/>
      <c r="H1" s="3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23" customHeight="1">
      <c r="A2" s="32" t="s">
        <v>21</v>
      </c>
      <c r="B2" s="32"/>
      <c r="C2" s="32"/>
      <c r="D2" s="33"/>
      <c r="E2" s="33"/>
      <c r="F2" s="33"/>
      <c r="G2" s="32"/>
      <c r="H2" s="3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5" customFormat="1" ht="30" customHeight="1">
      <c r="A3" s="3" t="s">
        <v>22</v>
      </c>
      <c r="B3" s="3" t="s">
        <v>23</v>
      </c>
      <c r="C3" s="3" t="s">
        <v>3</v>
      </c>
      <c r="D3" s="3" t="s">
        <v>24</v>
      </c>
      <c r="E3" s="3" t="s">
        <v>25</v>
      </c>
      <c r="F3" s="3" t="s">
        <v>26</v>
      </c>
      <c r="G3" s="4" t="s">
        <v>27</v>
      </c>
      <c r="H3" s="3" t="s">
        <v>28</v>
      </c>
    </row>
    <row r="4" spans="1:255" s="11" customFormat="1" ht="30" customHeight="1">
      <c r="A4" s="6"/>
      <c r="B4" s="7" t="s">
        <v>29</v>
      </c>
      <c r="C4" s="7" t="s">
        <v>4</v>
      </c>
      <c r="D4" s="8"/>
      <c r="E4" s="8"/>
      <c r="F4" s="8"/>
      <c r="G4" s="9"/>
      <c r="H4" s="10"/>
    </row>
    <row r="5" spans="1:255" s="11" customFormat="1" ht="30" customHeight="1">
      <c r="A5" s="6">
        <v>1</v>
      </c>
      <c r="B5" s="12" t="s">
        <v>45</v>
      </c>
      <c r="C5" s="12" t="s">
        <v>47</v>
      </c>
      <c r="D5" s="6" t="s">
        <v>30</v>
      </c>
      <c r="E5" s="6">
        <v>1</v>
      </c>
      <c r="F5" s="6">
        <v>24000</v>
      </c>
      <c r="G5" s="13">
        <f t="shared" ref="G5:G15" si="0">E5*F5</f>
        <v>24000</v>
      </c>
      <c r="H5" s="14" t="s">
        <v>57</v>
      </c>
    </row>
    <row r="6" spans="1:255" s="11" customFormat="1" ht="30" customHeight="1">
      <c r="A6" s="6">
        <v>2</v>
      </c>
      <c r="B6" s="12" t="s">
        <v>50</v>
      </c>
      <c r="C6" s="12" t="s">
        <v>14</v>
      </c>
      <c r="D6" s="6" t="s">
        <v>31</v>
      </c>
      <c r="E6" s="25">
        <v>8</v>
      </c>
      <c r="F6" s="6">
        <v>450</v>
      </c>
      <c r="G6" s="13">
        <f t="shared" si="0"/>
        <v>3600</v>
      </c>
      <c r="H6" s="27" t="s">
        <v>58</v>
      </c>
    </row>
    <row r="7" spans="1:255" s="11" customFormat="1" ht="30" customHeight="1">
      <c r="A7" s="6">
        <v>3</v>
      </c>
      <c r="B7" s="12" t="s">
        <v>51</v>
      </c>
      <c r="C7" s="12" t="s">
        <v>15</v>
      </c>
      <c r="D7" s="6" t="s">
        <v>31</v>
      </c>
      <c r="E7" s="26">
        <v>8</v>
      </c>
      <c r="F7" s="6">
        <v>220</v>
      </c>
      <c r="G7" s="13">
        <f t="shared" si="0"/>
        <v>1760</v>
      </c>
      <c r="H7" s="27" t="s">
        <v>58</v>
      </c>
    </row>
    <row r="8" spans="1:255" s="11" customFormat="1" ht="30" customHeight="1">
      <c r="A8" s="6">
        <v>4</v>
      </c>
      <c r="B8" s="12" t="s">
        <v>52</v>
      </c>
      <c r="C8" s="12" t="s">
        <v>48</v>
      </c>
      <c r="D8" s="6" t="s">
        <v>31</v>
      </c>
      <c r="E8" s="23">
        <v>0</v>
      </c>
      <c r="F8" s="6">
        <v>450</v>
      </c>
      <c r="G8" s="13">
        <f t="shared" ref="G8:G9" si="1">E8*F8</f>
        <v>0</v>
      </c>
      <c r="H8" s="14" t="s">
        <v>56</v>
      </c>
    </row>
    <row r="9" spans="1:255" s="11" customFormat="1" ht="30" customHeight="1">
      <c r="A9" s="6">
        <v>5</v>
      </c>
      <c r="B9" s="12" t="s">
        <v>53</v>
      </c>
      <c r="C9" s="12" t="s">
        <v>49</v>
      </c>
      <c r="D9" s="6" t="s">
        <v>31</v>
      </c>
      <c r="E9" s="6">
        <v>0</v>
      </c>
      <c r="F9" s="6">
        <v>220</v>
      </c>
      <c r="G9" s="13">
        <f t="shared" si="1"/>
        <v>0</v>
      </c>
      <c r="H9" s="14" t="s">
        <v>56</v>
      </c>
    </row>
    <row r="10" spans="1:255" s="11" customFormat="1" ht="30" customHeight="1">
      <c r="A10" s="6">
        <v>6</v>
      </c>
      <c r="B10" s="12" t="s">
        <v>54</v>
      </c>
      <c r="C10" s="12" t="s">
        <v>16</v>
      </c>
      <c r="D10" s="6" t="s">
        <v>31</v>
      </c>
      <c r="E10" s="26">
        <v>6</v>
      </c>
      <c r="F10" s="6">
        <v>450</v>
      </c>
      <c r="G10" s="13">
        <f t="shared" si="0"/>
        <v>2700</v>
      </c>
      <c r="H10" s="27" t="s">
        <v>59</v>
      </c>
    </row>
    <row r="11" spans="1:255" s="11" customFormat="1" ht="30" customHeight="1">
      <c r="A11" s="6">
        <v>7</v>
      </c>
      <c r="B11" s="12" t="s">
        <v>55</v>
      </c>
      <c r="C11" s="12" t="s">
        <v>17</v>
      </c>
      <c r="D11" s="6" t="s">
        <v>31</v>
      </c>
      <c r="E11" s="26">
        <v>6</v>
      </c>
      <c r="F11" s="6">
        <v>220</v>
      </c>
      <c r="G11" s="13">
        <f t="shared" si="0"/>
        <v>1320</v>
      </c>
      <c r="H11" s="27" t="s">
        <v>59</v>
      </c>
    </row>
    <row r="12" spans="1:255" s="11" customFormat="1" ht="30" customHeight="1">
      <c r="A12" s="6">
        <v>8</v>
      </c>
      <c r="B12" s="12" t="s">
        <v>32</v>
      </c>
      <c r="C12" s="12" t="s">
        <v>18</v>
      </c>
      <c r="D12" s="6" t="s">
        <v>33</v>
      </c>
      <c r="E12" s="26">
        <v>4</v>
      </c>
      <c r="F12" s="6">
        <v>1600</v>
      </c>
      <c r="G12" s="13">
        <f t="shared" si="0"/>
        <v>6400</v>
      </c>
      <c r="H12" s="27" t="s">
        <v>60</v>
      </c>
    </row>
    <row r="13" spans="1:255" s="11" customFormat="1" ht="30" customHeight="1">
      <c r="A13" s="6">
        <v>9</v>
      </c>
      <c r="B13" s="12" t="s">
        <v>34</v>
      </c>
      <c r="C13" s="12" t="s">
        <v>7</v>
      </c>
      <c r="D13" s="6" t="s">
        <v>30</v>
      </c>
      <c r="E13" s="6">
        <v>1</v>
      </c>
      <c r="F13" s="6">
        <v>5000</v>
      </c>
      <c r="G13" s="13">
        <f t="shared" si="0"/>
        <v>5000</v>
      </c>
      <c r="H13" s="14"/>
    </row>
    <row r="14" spans="1:255" s="11" customFormat="1" ht="30" customHeight="1">
      <c r="A14" s="6">
        <v>10</v>
      </c>
      <c r="B14" s="12" t="s">
        <v>35</v>
      </c>
      <c r="C14" s="12" t="s">
        <v>5</v>
      </c>
      <c r="D14" s="6" t="s">
        <v>30</v>
      </c>
      <c r="E14" s="6">
        <v>1</v>
      </c>
      <c r="F14" s="6">
        <v>10000</v>
      </c>
      <c r="G14" s="13">
        <f t="shared" si="0"/>
        <v>10000</v>
      </c>
      <c r="H14" s="14" t="s">
        <v>19</v>
      </c>
    </row>
    <row r="15" spans="1:255" s="11" customFormat="1" ht="30" customHeight="1">
      <c r="A15" s="6">
        <v>11</v>
      </c>
      <c r="B15" s="12" t="s">
        <v>36</v>
      </c>
      <c r="C15" s="12" t="s">
        <v>6</v>
      </c>
      <c r="D15" s="6" t="s">
        <v>30</v>
      </c>
      <c r="E15" s="6">
        <v>1</v>
      </c>
      <c r="F15" s="6">
        <v>5000</v>
      </c>
      <c r="G15" s="13">
        <f t="shared" si="0"/>
        <v>5000</v>
      </c>
      <c r="H15" s="14"/>
    </row>
    <row r="16" spans="1:255" s="11" customFormat="1" ht="30" customHeight="1">
      <c r="A16" s="6"/>
      <c r="B16" s="12"/>
      <c r="C16" s="12"/>
      <c r="D16" s="6"/>
      <c r="E16" s="6"/>
      <c r="F16" s="3" t="s">
        <v>37</v>
      </c>
      <c r="G16" s="15">
        <f>SUM(G5:G15)</f>
        <v>59780</v>
      </c>
      <c r="H16" s="14"/>
    </row>
  </sheetData>
  <mergeCells count="2">
    <mergeCell ref="A1:H1"/>
    <mergeCell ref="A2:H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Overview</vt:lpstr>
      <vt:lpstr>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2019-11-18T02:01:00Z</dcterms:created>
  <dcterms:modified xsi:type="dcterms:W3CDTF">2023-08-30T02:51:03Z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97028F5063E145F58C45B175DFF086F5</vt:lpwstr>
  </property>
  <property fmtid="{D5CDD505-2E9C-101B-9397-08002B2CF9AE}" pid="4" name="KSOReadingLayout">
    <vt:bool>false</vt:bool>
  </property>
</Properties>
</file>