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500"/>
  </bookViews>
  <sheets>
    <sheet name="设备报价" sheetId="1" r:id="rId1"/>
  </sheets>
  <definedNames>
    <definedName name="_xlnm.Print_Area" localSheetId="0">设备报价!$A$1:$I$51</definedName>
  </definedNames>
  <calcPr calcId="144525" concurrentCalc="0"/>
</workbook>
</file>

<file path=xl/sharedStrings.xml><?xml version="1.0" encoding="utf-8"?>
<sst xmlns="http://schemas.openxmlformats.org/spreadsheetml/2006/main" count="123" uniqueCount="89">
  <si>
    <r>
      <rPr>
        <sz val="11"/>
        <rFont val="微软雅黑"/>
        <charset val="134"/>
      </rPr>
      <t xml:space="preserve">项目表述 Project profile </t>
    </r>
  </si>
  <si>
    <t>项目名称 Project：</t>
  </si>
  <si>
    <t>项目地点 Location：</t>
  </si>
  <si>
    <t>云南大厦3层宴会厅</t>
  </si>
  <si>
    <t>布场日期 Installation Date：</t>
  </si>
  <si>
    <t>彩排日期 Rehearsal Date：</t>
  </si>
  <si>
    <t>活动日期 Event Date：</t>
  </si>
  <si>
    <t>2023/926</t>
  </si>
  <si>
    <t>撤场日期 Dismantle Date：</t>
  </si>
  <si>
    <t>编号     NO</t>
  </si>
  <si>
    <t>Model Description模型描述</t>
  </si>
  <si>
    <t>型号/细则
Model/Detail</t>
  </si>
  <si>
    <t>Days
天数</t>
  </si>
  <si>
    <t>Quantity
数量</t>
  </si>
  <si>
    <t>Unit
单位</t>
  </si>
  <si>
    <t>Unit Cost
单价</t>
  </si>
  <si>
    <t>Sub-Total
小计</t>
  </si>
  <si>
    <t>备注</t>
  </si>
  <si>
    <t>A-</t>
  </si>
  <si>
    <t>Video System</t>
  </si>
  <si>
    <t>Indoor 3mm LED Display</t>
  </si>
  <si>
    <t>室内P3mm LED单元尺寸500mm*500mm 7m*4m</t>
  </si>
  <si>
    <t>平米</t>
  </si>
  <si>
    <t>LED Processor</t>
  </si>
  <si>
    <t>LED处理器</t>
  </si>
  <si>
    <t>台</t>
  </si>
  <si>
    <t>迈普视通690切换器</t>
  </si>
  <si>
    <t>视频切换器</t>
  </si>
  <si>
    <t>60”LCD题词屏幕（斜坐架）</t>
  </si>
  <si>
    <t>DVI分配器</t>
  </si>
  <si>
    <t>24”LCD</t>
  </si>
  <si>
    <t>24”预览监视器</t>
  </si>
  <si>
    <t>Gefen DVI Fiber</t>
  </si>
  <si>
    <t>数字光纤</t>
  </si>
  <si>
    <t>Macpro Book</t>
  </si>
  <si>
    <t>苹果笔记本</t>
  </si>
  <si>
    <t>PC</t>
  </si>
  <si>
    <t>PC笔记本</t>
  </si>
  <si>
    <t>POWER</t>
  </si>
  <si>
    <t>电源柜</t>
  </si>
  <si>
    <t>B-</t>
  </si>
  <si>
    <t>Audio System</t>
  </si>
  <si>
    <t>线阵全频音响</t>
  </si>
  <si>
    <t>低音音响</t>
  </si>
  <si>
    <t>Stage monitors D&amp;B M4</t>
  </si>
  <si>
    <t>返送音箱</t>
  </si>
  <si>
    <t>D&amp;B D12 Power Amplifier</t>
  </si>
  <si>
    <t>功放</t>
  </si>
  <si>
    <t>MIDAS M32</t>
  </si>
  <si>
    <t>数字调音台</t>
  </si>
  <si>
    <t>SHURE 无线头戴麦克风</t>
  </si>
  <si>
    <t>Shure UHF Wireless Handheld Mic</t>
  </si>
  <si>
    <t>SHURE 无线手持麦克风</t>
  </si>
  <si>
    <t xml:space="preserve">SHURE UA845/UA870 Antenna Amplifier </t>
  </si>
  <si>
    <t>SHURE 天线信号放大器</t>
  </si>
  <si>
    <t>同传主机</t>
  </si>
  <si>
    <t>同传辐射板</t>
  </si>
  <si>
    <t>同传耳机</t>
  </si>
  <si>
    <t>译员机</t>
  </si>
  <si>
    <t>C-</t>
  </si>
  <si>
    <t>LIGHT System</t>
  </si>
  <si>
    <t>COB面光灯</t>
  </si>
  <si>
    <t>面光加高色温柔光纸</t>
  </si>
  <si>
    <t>ACME 380  BEAM</t>
  </si>
  <si>
    <t>ACME 380光束灯</t>
  </si>
  <si>
    <t>效果</t>
  </si>
  <si>
    <t>GTD 1519 LED Moving Light</t>
  </si>
  <si>
    <t>LED电脑灯</t>
  </si>
  <si>
    <t>环境</t>
  </si>
  <si>
    <t>400*600TRUSS</t>
  </si>
  <si>
    <t>米</t>
  </si>
  <si>
    <t>Avolites Tiger Touch</t>
  </si>
  <si>
    <t>小老虎调光台</t>
  </si>
  <si>
    <t>Manual Chainhoist</t>
  </si>
  <si>
    <t>手拉葫芦</t>
  </si>
  <si>
    <t>Power distribution board</t>
  </si>
  <si>
    <t>5个手持一个头戴</t>
  </si>
  <si>
    <t>D-</t>
  </si>
  <si>
    <t xml:space="preserve">Labor cost &amp; Transportation </t>
  </si>
  <si>
    <t xml:space="preserve">Technician </t>
  </si>
  <si>
    <t>技术人员</t>
  </si>
  <si>
    <t>人/天</t>
  </si>
  <si>
    <t>Transport Costs</t>
  </si>
  <si>
    <t>交通运输</t>
  </si>
  <si>
    <t>车/次</t>
  </si>
  <si>
    <t>Subtotal - Total :</t>
  </si>
  <si>
    <t>6% VAT Government Tax :</t>
  </si>
  <si>
    <t>Grand Total (RMB) :</t>
  </si>
  <si>
    <t>最终优惠（含税） :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</si>
</sst>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[$¥-804]#,##0.00_);[Red]\([$¥-804]#,##0.00\)"/>
    <numFmt numFmtId="178" formatCode="\¥#,##0.00_);\(\¥#,##0.00\)"/>
    <numFmt numFmtId="179" formatCode="\¥#,##0.00_);[Red]\(\¥#,##0.00\)"/>
    <numFmt numFmtId="180" formatCode="#,##0.00\ [$€-1];[Red]#,##0.00\ [$€-1]"/>
    <numFmt numFmtId="181" formatCode="#,##0.00;[Red]#,##0.00"/>
  </numFmts>
  <fonts count="42">
    <font>
      <sz val="12"/>
      <name val="DengXian"/>
      <charset val="134"/>
    </font>
    <font>
      <sz val="11"/>
      <name val="微软雅黑"/>
      <charset val="134"/>
    </font>
    <font>
      <sz val="12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2"/>
      <color indexed="8"/>
      <name val="微软雅黑"/>
      <charset val="134"/>
    </font>
    <font>
      <sz val="14"/>
      <color rgb="FF00000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rgb="FFFF0000"/>
      <name val="微软雅黑"/>
      <charset val="134"/>
    </font>
    <font>
      <sz val="10"/>
      <color rgb="FFFF0000"/>
      <name val="微软雅黑"/>
      <charset val="134"/>
    </font>
    <font>
      <sz val="11"/>
      <name val="宋体"/>
      <charset val="134"/>
    </font>
    <font>
      <sz val="11"/>
      <name val="BentleyLight"/>
      <charset val="134"/>
    </font>
    <font>
      <sz val="10"/>
      <color indexed="10"/>
      <name val="微软雅黑"/>
      <charset val="134"/>
    </font>
    <font>
      <sz val="8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b/>
      <sz val="10"/>
      <name val="微软雅黑"/>
      <charset val="134"/>
    </font>
    <font>
      <sz val="11"/>
      <color theme="1"/>
      <name val="DengXian"/>
      <charset val="134"/>
      <scheme val="minor"/>
    </font>
    <font>
      <sz val="12"/>
      <color rgb="FF000000"/>
      <name val="DengXian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4E6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176" fontId="19" fillId="0" borderId="0">
      <protection locked="0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7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31" fillId="10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177" fontId="39" fillId="0" borderId="0"/>
    <xf numFmtId="0" fontId="40" fillId="0" borderId="0">
      <protection locked="0"/>
    </xf>
    <xf numFmtId="177" fontId="41" fillId="0" borderId="0">
      <alignment vertical="center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1" fillId="0" borderId="0" xfId="52" applyFont="1" applyAlignment="1" applyProtection="1">
      <alignment horizontal="left" vertical="center"/>
    </xf>
    <xf numFmtId="14" fontId="1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1" fillId="0" borderId="0" xfId="52" applyFont="1" applyAlignment="1" applyProtection="1">
      <alignment vertical="center"/>
    </xf>
    <xf numFmtId="178" fontId="4" fillId="0" borderId="0" xfId="0" applyNumberFormat="1" applyFont="1" applyAlignment="1">
      <alignment horizontal="center" vertical="center"/>
    </xf>
    <xf numFmtId="15" fontId="1" fillId="0" borderId="0" xfId="52" applyNumberFormat="1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8" fontId="1" fillId="3" borderId="0" xfId="0" applyNumberFormat="1" applyFont="1" applyFill="1" applyAlignment="1">
      <alignment horizontal="center" vertical="center" wrapText="1"/>
    </xf>
    <xf numFmtId="178" fontId="5" fillId="3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0" fontId="4" fillId="5" borderId="5" xfId="50" applyFont="1" applyFill="1" applyBorder="1" applyAlignment="1" applyProtection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178" fontId="9" fillId="5" borderId="5" xfId="53" applyNumberFormat="1" applyFont="1" applyFill="1" applyBorder="1" applyAlignment="1" applyProtection="1">
      <alignment horizontal="right"/>
    </xf>
    <xf numFmtId="179" fontId="10" fillId="0" borderId="5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7" fillId="0" borderId="5" xfId="0" applyFont="1" applyBorder="1" applyAlignment="1">
      <alignment horizontal="left"/>
    </xf>
    <xf numFmtId="0" fontId="11" fillId="4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/>
    </xf>
    <xf numFmtId="0" fontId="8" fillId="5" borderId="5" xfId="50" applyFont="1" applyFill="1" applyBorder="1" applyAlignment="1" applyProtection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78" fontId="10" fillId="5" borderId="5" xfId="53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8" fillId="2" borderId="5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" fillId="5" borderId="5" xfId="0" applyFont="1" applyFill="1" applyBorder="1" applyAlignment="1">
      <alignment horizontal="center" vertical="center"/>
    </xf>
    <xf numFmtId="177" fontId="7" fillId="0" borderId="5" xfId="51" applyFont="1" applyBorder="1" applyAlignment="1">
      <alignment horizontal="left" vertical="center" wrapText="1"/>
    </xf>
    <xf numFmtId="177" fontId="7" fillId="0" borderId="5" xfId="49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6" fillId="5" borderId="5" xfId="0" applyFont="1" applyFill="1" applyBorder="1" applyAlignment="1">
      <alignment horizontal="center"/>
    </xf>
    <xf numFmtId="180" fontId="17" fillId="6" borderId="5" xfId="2" applyNumberFormat="1" applyFont="1" applyFill="1" applyBorder="1" applyAlignment="1" applyProtection="1">
      <alignment horizontal="right" vertical="center"/>
    </xf>
    <xf numFmtId="181" fontId="17" fillId="6" borderId="5" xfId="0" applyNumberFormat="1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180" fontId="17" fillId="5" borderId="5" xfId="2" applyNumberFormat="1" applyFont="1" applyFill="1" applyBorder="1" applyAlignment="1" applyProtection="1">
      <alignment horizontal="right" vertical="center"/>
    </xf>
    <xf numFmtId="181" fontId="17" fillId="5" borderId="5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/>
    <xf numFmtId="0" fontId="7" fillId="0" borderId="0" xfId="0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mck_ceocircle_20060228 2" xfId="49"/>
    <cellStyle name="Normal_ASCOM (2)" xfId="50"/>
    <cellStyle name="Normal 3" xfId="51"/>
    <cellStyle name="0,0_x000a__x000a_NA_x000a__x000a_ 8" xfId="52"/>
    <cellStyle name="常规_上汽4月别克" xfId="53"/>
    <cellStyle name="0,0_x000a__x000a_NA_x000a__x000a_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view="pageBreakPreview" zoomScale="55" zoomScaleNormal="74" topLeftCell="A33" workbookViewId="0">
      <selection activeCell="H55" sqref="H55"/>
    </sheetView>
  </sheetViews>
  <sheetFormatPr defaultColWidth="9" defaultRowHeight="16.5"/>
  <cols>
    <col min="1" max="1" width="8.83846153846154" style="2" customWidth="1"/>
    <col min="2" max="2" width="36.1153846153846" style="2" customWidth="1"/>
    <col min="3" max="3" width="48.1538461538462" style="2" customWidth="1"/>
    <col min="4" max="4" width="10.1538461538462" style="2" customWidth="1"/>
    <col min="5" max="5" width="14.6923076923077" style="2" customWidth="1"/>
    <col min="6" max="6" width="8.83846153846154" style="2" customWidth="1"/>
    <col min="7" max="7" width="11.8384615384615" style="2" customWidth="1"/>
    <col min="8" max="8" width="15.8384615384615" style="2" customWidth="1"/>
    <col min="9" max="9" width="15.7230769230769" style="2" customWidth="1"/>
    <col min="10" max="255" width="8.83846153846154" style="2" customWidth="1"/>
    <col min="256" max="16384" width="9" style="2"/>
  </cols>
  <sheetData>
    <row r="1" s="1" customForma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4"/>
      <c r="C2" s="5"/>
      <c r="D2" s="4"/>
      <c r="E2" s="4"/>
      <c r="F2" s="4"/>
      <c r="G2" s="4"/>
      <c r="H2" s="4"/>
    </row>
    <row r="3" s="1" customFormat="1" ht="18" customHeight="1" spans="1:8">
      <c r="A3" s="4" t="s">
        <v>2</v>
      </c>
      <c r="B3" s="4"/>
      <c r="C3" s="5" t="s">
        <v>3</v>
      </c>
      <c r="D3" s="4"/>
      <c r="E3" s="4"/>
      <c r="F3" s="4"/>
      <c r="G3" s="4"/>
      <c r="H3" s="4"/>
    </row>
    <row r="4" s="1" customFormat="1" ht="18" customHeight="1" spans="1:8">
      <c r="A4" s="1" t="s">
        <v>4</v>
      </c>
      <c r="C4" s="5">
        <v>45193</v>
      </c>
      <c r="D4" s="4"/>
      <c r="E4" s="4"/>
      <c r="F4" s="6"/>
      <c r="G4" s="6"/>
      <c r="H4" s="6"/>
    </row>
    <row r="5" s="1" customFormat="1" ht="18" customHeight="1" spans="1:8">
      <c r="A5" s="1" t="s">
        <v>5</v>
      </c>
      <c r="C5" s="5">
        <v>45194</v>
      </c>
      <c r="D5" s="4"/>
      <c r="E5" s="4"/>
      <c r="F5" s="7"/>
      <c r="G5" s="7"/>
      <c r="H5" s="7"/>
    </row>
    <row r="6" s="1" customFormat="1" ht="18" customHeight="1" spans="1:8">
      <c r="A6" s="8" t="s">
        <v>6</v>
      </c>
      <c r="B6" s="8"/>
      <c r="C6" s="5" t="s">
        <v>7</v>
      </c>
      <c r="D6" s="4"/>
      <c r="E6" s="4"/>
      <c r="F6" s="9"/>
      <c r="G6" s="9"/>
      <c r="H6" s="9"/>
    </row>
    <row r="7" s="1" customFormat="1" ht="18" customHeight="1" spans="1:8">
      <c r="A7" s="10" t="s">
        <v>8</v>
      </c>
      <c r="B7" s="10"/>
      <c r="C7" s="5">
        <v>45195</v>
      </c>
      <c r="D7" s="4"/>
      <c r="E7" s="4"/>
      <c r="F7" s="11"/>
      <c r="G7" s="11"/>
      <c r="H7" s="11"/>
    </row>
    <row r="8" ht="33" spans="1:9">
      <c r="A8" s="12" t="s">
        <v>9</v>
      </c>
      <c r="B8" s="13" t="s">
        <v>10</v>
      </c>
      <c r="C8" s="14" t="s">
        <v>11</v>
      </c>
      <c r="D8" s="15" t="s">
        <v>12</v>
      </c>
      <c r="E8" s="15" t="s">
        <v>13</v>
      </c>
      <c r="F8" s="16" t="s">
        <v>14</v>
      </c>
      <c r="G8" s="16" t="s">
        <v>15</v>
      </c>
      <c r="H8" s="16" t="s">
        <v>16</v>
      </c>
      <c r="I8" s="2" t="s">
        <v>17</v>
      </c>
    </row>
    <row r="9" ht="20.25" customHeight="1" spans="1:9">
      <c r="A9" s="17" t="s">
        <v>18</v>
      </c>
      <c r="B9" s="18" t="s">
        <v>19</v>
      </c>
      <c r="C9" s="19"/>
      <c r="D9" s="19"/>
      <c r="E9" s="19"/>
      <c r="F9" s="19"/>
      <c r="G9" s="19"/>
      <c r="H9" s="20"/>
      <c r="I9" s="55"/>
    </row>
    <row r="10" ht="23" customHeight="1" spans="1:9">
      <c r="A10" s="21"/>
      <c r="B10" s="22" t="s">
        <v>20</v>
      </c>
      <c r="C10" s="23" t="s">
        <v>21</v>
      </c>
      <c r="D10" s="24">
        <v>1</v>
      </c>
      <c r="E10" s="25">
        <v>28</v>
      </c>
      <c r="F10" s="24" t="s">
        <v>22</v>
      </c>
      <c r="G10" s="26">
        <v>260</v>
      </c>
      <c r="H10" s="27">
        <f t="shared" ref="H10:H13" si="0">G10*E10*D10</f>
        <v>7280</v>
      </c>
      <c r="I10" s="55"/>
    </row>
    <row r="11" ht="23" customHeight="1" spans="1:9">
      <c r="A11" s="21"/>
      <c r="B11" s="22" t="s">
        <v>23</v>
      </c>
      <c r="C11" s="23" t="s">
        <v>24</v>
      </c>
      <c r="D11" s="24">
        <v>1</v>
      </c>
      <c r="E11" s="24">
        <v>1</v>
      </c>
      <c r="F11" s="24" t="s">
        <v>25</v>
      </c>
      <c r="G11" s="26">
        <v>500</v>
      </c>
      <c r="H11" s="27">
        <f t="shared" si="0"/>
        <v>500</v>
      </c>
      <c r="I11" s="55"/>
    </row>
    <row r="12" ht="23" customHeight="1" spans="1:9">
      <c r="A12" s="21"/>
      <c r="B12" s="22" t="s">
        <v>26</v>
      </c>
      <c r="C12" s="23" t="s">
        <v>27</v>
      </c>
      <c r="D12" s="24">
        <v>1</v>
      </c>
      <c r="E12" s="24">
        <v>1</v>
      </c>
      <c r="F12" s="24" t="s">
        <v>25</v>
      </c>
      <c r="G12" s="26">
        <v>800</v>
      </c>
      <c r="H12" s="27">
        <f t="shared" si="0"/>
        <v>800</v>
      </c>
      <c r="I12" s="55"/>
    </row>
    <row r="13" ht="23" customHeight="1" spans="1:9">
      <c r="A13" s="21"/>
      <c r="B13" s="22" t="s">
        <v>28</v>
      </c>
      <c r="C13" s="22" t="s">
        <v>28</v>
      </c>
      <c r="D13" s="24">
        <v>1</v>
      </c>
      <c r="E13" s="24">
        <v>2</v>
      </c>
      <c r="F13" s="24" t="s">
        <v>25</v>
      </c>
      <c r="G13" s="26">
        <v>800</v>
      </c>
      <c r="H13" s="27">
        <f t="shared" si="0"/>
        <v>1600</v>
      </c>
      <c r="I13" s="55"/>
    </row>
    <row r="14" ht="23" customHeight="1" spans="1:9">
      <c r="A14" s="21"/>
      <c r="B14" s="22" t="s">
        <v>29</v>
      </c>
      <c r="C14" s="22" t="s">
        <v>29</v>
      </c>
      <c r="D14" s="24">
        <v>1</v>
      </c>
      <c r="E14" s="24">
        <v>1</v>
      </c>
      <c r="F14" s="24" t="s">
        <v>25</v>
      </c>
      <c r="G14" s="26">
        <v>0</v>
      </c>
      <c r="H14" s="27">
        <f t="shared" ref="H14:H19" si="1">G14*E14*D14</f>
        <v>0</v>
      </c>
      <c r="I14" s="55"/>
    </row>
    <row r="15" ht="23" customHeight="1" spans="1:9">
      <c r="A15" s="21"/>
      <c r="B15" s="22" t="s">
        <v>30</v>
      </c>
      <c r="C15" s="23" t="s">
        <v>31</v>
      </c>
      <c r="D15" s="24">
        <v>1</v>
      </c>
      <c r="E15" s="24">
        <v>1</v>
      </c>
      <c r="F15" s="24" t="s">
        <v>25</v>
      </c>
      <c r="G15" s="26">
        <v>50</v>
      </c>
      <c r="H15" s="27">
        <f t="shared" si="1"/>
        <v>50</v>
      </c>
      <c r="I15" s="55"/>
    </row>
    <row r="16" ht="23" customHeight="1" spans="1:9">
      <c r="A16" s="21"/>
      <c r="B16" s="22" t="s">
        <v>32</v>
      </c>
      <c r="C16" s="23" t="s">
        <v>33</v>
      </c>
      <c r="D16" s="24">
        <v>1</v>
      </c>
      <c r="E16" s="24">
        <v>1</v>
      </c>
      <c r="F16" s="24" t="s">
        <v>25</v>
      </c>
      <c r="G16" s="26">
        <v>200</v>
      </c>
      <c r="H16" s="27">
        <f t="shared" si="1"/>
        <v>200</v>
      </c>
      <c r="I16" s="55"/>
    </row>
    <row r="17" ht="23" customHeight="1" spans="1:9">
      <c r="A17" s="21"/>
      <c r="B17" s="22" t="s">
        <v>34</v>
      </c>
      <c r="C17" s="23" t="s">
        <v>35</v>
      </c>
      <c r="D17" s="24">
        <v>1</v>
      </c>
      <c r="E17" s="24">
        <v>2</v>
      </c>
      <c r="F17" s="24" t="s">
        <v>25</v>
      </c>
      <c r="G17" s="26">
        <v>300</v>
      </c>
      <c r="H17" s="27">
        <f t="shared" si="1"/>
        <v>600</v>
      </c>
      <c r="I17" s="55"/>
    </row>
    <row r="18" ht="23" customHeight="1" spans="1:9">
      <c r="A18" s="21"/>
      <c r="B18" s="22" t="s">
        <v>36</v>
      </c>
      <c r="C18" s="23" t="s">
        <v>37</v>
      </c>
      <c r="D18" s="24">
        <v>1</v>
      </c>
      <c r="E18" s="24">
        <v>1</v>
      </c>
      <c r="F18" s="24" t="s">
        <v>25</v>
      </c>
      <c r="G18" s="26">
        <v>200</v>
      </c>
      <c r="H18" s="27">
        <f t="shared" si="1"/>
        <v>200</v>
      </c>
      <c r="I18" s="55"/>
    </row>
    <row r="19" ht="23" customHeight="1" spans="1:9">
      <c r="A19" s="21"/>
      <c r="B19" s="22" t="s">
        <v>38</v>
      </c>
      <c r="C19" s="23" t="s">
        <v>39</v>
      </c>
      <c r="D19" s="24">
        <v>1</v>
      </c>
      <c r="E19" s="24">
        <v>1</v>
      </c>
      <c r="F19" s="24" t="s">
        <v>25</v>
      </c>
      <c r="G19" s="26">
        <v>300</v>
      </c>
      <c r="H19" s="27">
        <f t="shared" si="1"/>
        <v>300</v>
      </c>
      <c r="I19" s="55"/>
    </row>
    <row r="20" ht="23" customHeight="1" spans="1:9">
      <c r="A20" s="21"/>
      <c r="B20" s="28"/>
      <c r="C20" s="28"/>
      <c r="D20" s="28"/>
      <c r="E20" s="29"/>
      <c r="F20" s="30"/>
      <c r="G20" s="31"/>
      <c r="H20" s="32">
        <f>SUM(H10:H19)</f>
        <v>11530</v>
      </c>
      <c r="I20" s="55"/>
    </row>
    <row r="21" ht="20.25" customHeight="1" spans="1:9">
      <c r="A21" s="33" t="s">
        <v>40</v>
      </c>
      <c r="B21" s="34" t="s">
        <v>41</v>
      </c>
      <c r="C21" s="35"/>
      <c r="D21" s="35"/>
      <c r="E21" s="35"/>
      <c r="F21" s="35"/>
      <c r="G21" s="35"/>
      <c r="H21" s="35"/>
      <c r="I21" s="55"/>
    </row>
    <row r="22" ht="23" customHeight="1" spans="1:9">
      <c r="A22" s="21"/>
      <c r="B22" s="36" t="s">
        <v>42</v>
      </c>
      <c r="C22" s="36" t="s">
        <v>42</v>
      </c>
      <c r="D22" s="24">
        <v>1</v>
      </c>
      <c r="E22" s="24">
        <v>4</v>
      </c>
      <c r="F22" s="24" t="s">
        <v>25</v>
      </c>
      <c r="G22" s="26">
        <v>800</v>
      </c>
      <c r="H22" s="27">
        <f>G22*E22*D22</f>
        <v>3200</v>
      </c>
      <c r="I22" s="55"/>
    </row>
    <row r="23" ht="23" customHeight="1" spans="1:9">
      <c r="A23" s="21"/>
      <c r="B23" s="36" t="s">
        <v>43</v>
      </c>
      <c r="C23" s="36" t="s">
        <v>43</v>
      </c>
      <c r="D23" s="24">
        <v>1</v>
      </c>
      <c r="E23" s="24">
        <v>2</v>
      </c>
      <c r="F23" s="24" t="s">
        <v>25</v>
      </c>
      <c r="G23" s="26">
        <v>800</v>
      </c>
      <c r="H23" s="27">
        <f t="shared" ref="H23:H33" si="2">G23*E23*D23</f>
        <v>1600</v>
      </c>
      <c r="I23" s="55"/>
    </row>
    <row r="24" ht="23" customHeight="1" spans="1:9">
      <c r="A24" s="21"/>
      <c r="B24" s="36" t="s">
        <v>44</v>
      </c>
      <c r="C24" s="36" t="s">
        <v>45</v>
      </c>
      <c r="D24" s="24">
        <v>1</v>
      </c>
      <c r="E24" s="24">
        <v>2</v>
      </c>
      <c r="F24" s="24" t="s">
        <v>25</v>
      </c>
      <c r="G24" s="26">
        <v>500</v>
      </c>
      <c r="H24" s="27">
        <f t="shared" si="2"/>
        <v>1000</v>
      </c>
      <c r="I24" s="55"/>
    </row>
    <row r="25" ht="23" customHeight="1" spans="1:9">
      <c r="A25" s="21"/>
      <c r="B25" s="36" t="s">
        <v>46</v>
      </c>
      <c r="C25" s="36" t="s">
        <v>47</v>
      </c>
      <c r="D25" s="24">
        <v>1</v>
      </c>
      <c r="E25" s="24">
        <v>2</v>
      </c>
      <c r="F25" s="24" t="s">
        <v>25</v>
      </c>
      <c r="G25" s="26">
        <v>300</v>
      </c>
      <c r="H25" s="27">
        <f t="shared" si="2"/>
        <v>600</v>
      </c>
      <c r="I25" s="55"/>
    </row>
    <row r="26" ht="23" customHeight="1" spans="1:9">
      <c r="A26" s="21"/>
      <c r="B26" s="36" t="s">
        <v>48</v>
      </c>
      <c r="C26" s="36" t="s">
        <v>49</v>
      </c>
      <c r="D26" s="24">
        <v>1</v>
      </c>
      <c r="E26" s="24">
        <v>1</v>
      </c>
      <c r="F26" s="24" t="s">
        <v>25</v>
      </c>
      <c r="G26" s="26">
        <v>1000</v>
      </c>
      <c r="H26" s="27">
        <f t="shared" si="2"/>
        <v>1000</v>
      </c>
      <c r="I26" s="55"/>
    </row>
    <row r="27" ht="23" customHeight="1" spans="1:9">
      <c r="A27" s="21"/>
      <c r="B27" s="36" t="s">
        <v>50</v>
      </c>
      <c r="C27" s="36" t="s">
        <v>50</v>
      </c>
      <c r="D27" s="24">
        <v>1</v>
      </c>
      <c r="E27" s="24">
        <v>4</v>
      </c>
      <c r="F27" s="24" t="s">
        <v>25</v>
      </c>
      <c r="G27" s="26">
        <v>200</v>
      </c>
      <c r="H27" s="27">
        <f t="shared" si="2"/>
        <v>800</v>
      </c>
      <c r="I27" s="55"/>
    </row>
    <row r="28" ht="23" customHeight="1" spans="1:9">
      <c r="A28" s="21"/>
      <c r="B28" s="36" t="s">
        <v>51</v>
      </c>
      <c r="C28" s="36" t="s">
        <v>52</v>
      </c>
      <c r="D28" s="24">
        <v>1</v>
      </c>
      <c r="E28" s="24">
        <v>6</v>
      </c>
      <c r="F28" s="24" t="s">
        <v>25</v>
      </c>
      <c r="G28" s="26">
        <v>200</v>
      </c>
      <c r="H28" s="27">
        <f t="shared" si="2"/>
        <v>1200</v>
      </c>
      <c r="I28" s="55"/>
    </row>
    <row r="29" ht="23" customHeight="1" spans="1:9">
      <c r="A29" s="21"/>
      <c r="B29" s="36" t="s">
        <v>53</v>
      </c>
      <c r="C29" s="36" t="s">
        <v>54</v>
      </c>
      <c r="D29" s="24">
        <v>1</v>
      </c>
      <c r="E29" s="24">
        <v>1</v>
      </c>
      <c r="F29" s="24" t="s">
        <v>25</v>
      </c>
      <c r="G29" s="26">
        <v>300</v>
      </c>
      <c r="H29" s="27">
        <f t="shared" si="2"/>
        <v>300</v>
      </c>
      <c r="I29" s="55"/>
    </row>
    <row r="30" ht="23" customHeight="1" spans="1:9">
      <c r="A30" s="21"/>
      <c r="B30" s="37" t="s">
        <v>55</v>
      </c>
      <c r="C30" s="36"/>
      <c r="D30" s="24">
        <v>1</v>
      </c>
      <c r="E30" s="38">
        <v>1</v>
      </c>
      <c r="F30" s="24" t="s">
        <v>25</v>
      </c>
      <c r="G30" s="26">
        <v>600</v>
      </c>
      <c r="H30" s="27">
        <f t="shared" si="2"/>
        <v>600</v>
      </c>
      <c r="I30" s="55"/>
    </row>
    <row r="31" ht="23" customHeight="1" spans="1:9">
      <c r="A31" s="21"/>
      <c r="B31" s="37" t="s">
        <v>56</v>
      </c>
      <c r="C31" s="36"/>
      <c r="D31" s="24">
        <v>1</v>
      </c>
      <c r="E31" s="38">
        <v>2</v>
      </c>
      <c r="F31" s="24" t="s">
        <v>25</v>
      </c>
      <c r="G31" s="26">
        <v>500</v>
      </c>
      <c r="H31" s="27">
        <f t="shared" si="2"/>
        <v>1000</v>
      </c>
      <c r="I31" s="55"/>
    </row>
    <row r="32" ht="23" customHeight="1" spans="1:9">
      <c r="A32" s="21"/>
      <c r="B32" s="37" t="s">
        <v>57</v>
      </c>
      <c r="C32" s="36"/>
      <c r="D32" s="24">
        <v>1</v>
      </c>
      <c r="E32" s="38">
        <v>85</v>
      </c>
      <c r="F32" s="24" t="s">
        <v>25</v>
      </c>
      <c r="G32" s="26">
        <v>25</v>
      </c>
      <c r="H32" s="27">
        <f t="shared" si="2"/>
        <v>2125</v>
      </c>
      <c r="I32" s="55"/>
    </row>
    <row r="33" ht="23" customHeight="1" spans="1:9">
      <c r="A33" s="21"/>
      <c r="B33" s="37" t="s">
        <v>58</v>
      </c>
      <c r="C33" s="36"/>
      <c r="D33" s="24">
        <v>1</v>
      </c>
      <c r="E33" s="38">
        <v>2</v>
      </c>
      <c r="F33" s="24" t="s">
        <v>25</v>
      </c>
      <c r="G33" s="26">
        <v>200</v>
      </c>
      <c r="H33" s="27">
        <f t="shared" si="2"/>
        <v>400</v>
      </c>
      <c r="I33" s="55"/>
    </row>
    <row r="34" ht="23" customHeight="1" spans="1:9">
      <c r="A34" s="21"/>
      <c r="B34" s="39"/>
      <c r="C34" s="39"/>
      <c r="D34" s="39"/>
      <c r="E34" s="40"/>
      <c r="F34" s="41"/>
      <c r="G34" s="42"/>
      <c r="H34" s="32">
        <f>SUM(H22:H33)</f>
        <v>13825</v>
      </c>
      <c r="I34" s="55"/>
    </row>
    <row r="35" ht="20.25" customHeight="1" spans="1:9">
      <c r="A35" s="33" t="s">
        <v>59</v>
      </c>
      <c r="B35" s="34" t="s">
        <v>60</v>
      </c>
      <c r="C35" s="35"/>
      <c r="D35" s="35"/>
      <c r="E35" s="35"/>
      <c r="F35" s="35"/>
      <c r="G35" s="35"/>
      <c r="H35" s="35"/>
      <c r="I35" s="55"/>
    </row>
    <row r="36" ht="23" customHeight="1" spans="1:9">
      <c r="A36" s="21"/>
      <c r="B36" s="43" t="s">
        <v>61</v>
      </c>
      <c r="C36" s="43" t="s">
        <v>61</v>
      </c>
      <c r="D36" s="24">
        <v>1</v>
      </c>
      <c r="E36" s="24">
        <v>12</v>
      </c>
      <c r="F36" s="24" t="s">
        <v>25</v>
      </c>
      <c r="G36" s="26">
        <v>80</v>
      </c>
      <c r="H36" s="27">
        <f t="shared" ref="H34:H43" si="3">G36*E36*D36</f>
        <v>960</v>
      </c>
      <c r="I36" s="55" t="s">
        <v>62</v>
      </c>
    </row>
    <row r="37" ht="23" customHeight="1" spans="1:9">
      <c r="A37" s="21"/>
      <c r="B37" s="43" t="s">
        <v>63</v>
      </c>
      <c r="C37" s="44" t="s">
        <v>64</v>
      </c>
      <c r="D37" s="24">
        <v>1</v>
      </c>
      <c r="E37" s="24">
        <v>12</v>
      </c>
      <c r="F37" s="24" t="s">
        <v>25</v>
      </c>
      <c r="G37" s="26">
        <v>300</v>
      </c>
      <c r="H37" s="27">
        <f t="shared" si="3"/>
        <v>3600</v>
      </c>
      <c r="I37" s="55" t="s">
        <v>65</v>
      </c>
    </row>
    <row r="38" ht="23" customHeight="1" spans="1:9">
      <c r="A38" s="21"/>
      <c r="B38" s="43" t="s">
        <v>66</v>
      </c>
      <c r="C38" s="44" t="s">
        <v>67</v>
      </c>
      <c r="D38" s="24">
        <v>1</v>
      </c>
      <c r="E38" s="24">
        <v>12</v>
      </c>
      <c r="F38" s="24" t="s">
        <v>25</v>
      </c>
      <c r="G38" s="26">
        <v>300</v>
      </c>
      <c r="H38" s="27">
        <f t="shared" si="3"/>
        <v>3600</v>
      </c>
      <c r="I38" s="55" t="s">
        <v>68</v>
      </c>
    </row>
    <row r="39" ht="23" customHeight="1" spans="1:9">
      <c r="A39" s="21"/>
      <c r="B39" s="36" t="s">
        <v>69</v>
      </c>
      <c r="C39" s="36" t="s">
        <v>69</v>
      </c>
      <c r="D39" s="24">
        <v>1</v>
      </c>
      <c r="E39" s="24">
        <v>98</v>
      </c>
      <c r="F39" s="24" t="s">
        <v>70</v>
      </c>
      <c r="G39" s="26">
        <v>80</v>
      </c>
      <c r="H39" s="27">
        <f t="shared" si="3"/>
        <v>7840</v>
      </c>
      <c r="I39" s="55"/>
    </row>
    <row r="40" ht="23" customHeight="1" spans="1:9">
      <c r="A40" s="21"/>
      <c r="B40" s="43" t="s">
        <v>71</v>
      </c>
      <c r="C40" s="44" t="s">
        <v>72</v>
      </c>
      <c r="D40" s="24">
        <v>1</v>
      </c>
      <c r="E40" s="24">
        <v>1</v>
      </c>
      <c r="F40" s="24" t="s">
        <v>25</v>
      </c>
      <c r="G40" s="26">
        <v>1000</v>
      </c>
      <c r="H40" s="27">
        <f t="shared" si="3"/>
        <v>1000</v>
      </c>
      <c r="I40" s="55"/>
    </row>
    <row r="41" ht="23" customHeight="1" spans="1:9">
      <c r="A41" s="21"/>
      <c r="B41" s="43" t="s">
        <v>73</v>
      </c>
      <c r="C41" s="44" t="s">
        <v>74</v>
      </c>
      <c r="D41" s="24">
        <v>1</v>
      </c>
      <c r="E41" s="24">
        <v>4</v>
      </c>
      <c r="F41" s="24" t="s">
        <v>25</v>
      </c>
      <c r="G41" s="26">
        <v>200</v>
      </c>
      <c r="H41" s="27">
        <f t="shared" si="3"/>
        <v>800</v>
      </c>
      <c r="I41" s="55"/>
    </row>
    <row r="42" ht="23" customHeight="1" spans="1:9">
      <c r="A42" s="21"/>
      <c r="B42" s="43" t="s">
        <v>75</v>
      </c>
      <c r="C42" s="44" t="s">
        <v>39</v>
      </c>
      <c r="D42" s="24">
        <v>1</v>
      </c>
      <c r="E42" s="24">
        <v>2</v>
      </c>
      <c r="F42" s="24" t="s">
        <v>25</v>
      </c>
      <c r="G42" s="26">
        <v>300</v>
      </c>
      <c r="H42" s="27">
        <f t="shared" si="3"/>
        <v>600</v>
      </c>
      <c r="I42" s="55" t="s">
        <v>76</v>
      </c>
    </row>
    <row r="43" ht="23" customHeight="1" spans="1:9">
      <c r="A43" s="21"/>
      <c r="B43" s="39"/>
      <c r="C43" s="39"/>
      <c r="D43" s="39"/>
      <c r="E43" s="40"/>
      <c r="F43" s="41"/>
      <c r="G43" s="42"/>
      <c r="H43" s="32">
        <f>SUM(H36:H42)</f>
        <v>18400</v>
      </c>
      <c r="I43" s="55"/>
    </row>
    <row r="44" ht="20.25" customHeight="1" spans="1:9">
      <c r="A44" s="33" t="s">
        <v>77</v>
      </c>
      <c r="B44" s="45" t="s">
        <v>78</v>
      </c>
      <c r="C44" s="46"/>
      <c r="D44" s="46"/>
      <c r="E44" s="46"/>
      <c r="F44" s="46"/>
      <c r="G44" s="46"/>
      <c r="H44" s="46"/>
      <c r="I44" s="55"/>
    </row>
    <row r="45" ht="22" customHeight="1" spans="1:9">
      <c r="A45" s="47"/>
      <c r="B45" s="48" t="s">
        <v>79</v>
      </c>
      <c r="C45" s="49" t="s">
        <v>80</v>
      </c>
      <c r="D45" s="24">
        <v>3</v>
      </c>
      <c r="E45" s="50">
        <v>8</v>
      </c>
      <c r="F45" s="24" t="s">
        <v>81</v>
      </c>
      <c r="G45" s="26">
        <v>300</v>
      </c>
      <c r="H45" s="27">
        <f t="shared" ref="H45:H46" si="4">G45*E45*D45</f>
        <v>7200</v>
      </c>
      <c r="I45" s="55"/>
    </row>
    <row r="46" ht="22" customHeight="1" spans="1:9">
      <c r="A46" s="47"/>
      <c r="B46" s="51" t="s">
        <v>82</v>
      </c>
      <c r="C46" s="51" t="s">
        <v>83</v>
      </c>
      <c r="D46" s="24">
        <v>3</v>
      </c>
      <c r="E46" s="50">
        <v>2</v>
      </c>
      <c r="F46" s="24" t="s">
        <v>84</v>
      </c>
      <c r="G46" s="26">
        <v>600</v>
      </c>
      <c r="H46" s="27">
        <f t="shared" si="4"/>
        <v>3600</v>
      </c>
      <c r="I46" s="55"/>
    </row>
    <row r="47" ht="21" customHeight="1" spans="1:9">
      <c r="A47" s="21"/>
      <c r="B47" s="39"/>
      <c r="C47" s="39"/>
      <c r="D47" s="39"/>
      <c r="E47" s="40"/>
      <c r="F47" s="41"/>
      <c r="G47" s="42"/>
      <c r="H47" s="32">
        <f>SUM(H45:H46)</f>
        <v>10800</v>
      </c>
      <c r="I47" s="55"/>
    </row>
    <row r="48" ht="20" customHeight="1" spans="1:9">
      <c r="A48" s="52"/>
      <c r="B48" s="53" t="s">
        <v>85</v>
      </c>
      <c r="C48" s="53"/>
      <c r="D48" s="53"/>
      <c r="E48" s="53"/>
      <c r="F48" s="53"/>
      <c r="G48" s="53"/>
      <c r="H48" s="54">
        <f>H47+H43+H34+H20</f>
        <v>54555</v>
      </c>
      <c r="I48" s="55"/>
    </row>
    <row r="49" ht="20" customHeight="1" spans="1:9">
      <c r="A49" s="55"/>
      <c r="B49" s="56" t="s">
        <v>86</v>
      </c>
      <c r="C49" s="56"/>
      <c r="D49" s="56"/>
      <c r="E49" s="56"/>
      <c r="F49" s="56"/>
      <c r="G49" s="56"/>
      <c r="H49" s="57">
        <f>H48*0.06</f>
        <v>3273.3</v>
      </c>
      <c r="I49" s="55"/>
    </row>
    <row r="50" ht="20" customHeight="1" spans="1:9">
      <c r="A50" s="58"/>
      <c r="B50" s="53" t="s">
        <v>87</v>
      </c>
      <c r="C50" s="53"/>
      <c r="D50" s="53"/>
      <c r="E50" s="53"/>
      <c r="F50" s="53"/>
      <c r="G50" s="53"/>
      <c r="H50" s="54">
        <f>H49+H48</f>
        <v>57828.3</v>
      </c>
      <c r="I50" s="55"/>
    </row>
    <row r="51" ht="20" customHeight="1" spans="1:9">
      <c r="A51" s="55"/>
      <c r="B51" s="56" t="s">
        <v>88</v>
      </c>
      <c r="C51" s="56"/>
      <c r="D51" s="56"/>
      <c r="E51" s="56"/>
      <c r="F51" s="56"/>
      <c r="G51" s="56"/>
      <c r="H51" s="57">
        <v>44000</v>
      </c>
      <c r="I51" s="55"/>
    </row>
    <row r="52" ht="20" customHeight="1" spans="2:8">
      <c r="B52" s="59"/>
      <c r="C52" s="59"/>
      <c r="D52" s="59"/>
      <c r="E52" s="59"/>
      <c r="F52" s="59"/>
      <c r="G52" s="59"/>
      <c r="H52" s="59"/>
    </row>
    <row r="53" spans="2:8">
      <c r="B53" s="59"/>
      <c r="C53" s="59"/>
      <c r="D53" s="59"/>
      <c r="E53" s="59"/>
      <c r="F53" s="59"/>
      <c r="G53" s="59"/>
      <c r="H53" s="59"/>
    </row>
  </sheetData>
  <mergeCells count="27">
    <mergeCell ref="A1:H1"/>
    <mergeCell ref="A2:B2"/>
    <mergeCell ref="D2:E2"/>
    <mergeCell ref="F2:H2"/>
    <mergeCell ref="A3:B3"/>
    <mergeCell ref="D3:E3"/>
    <mergeCell ref="F3:H3"/>
    <mergeCell ref="A4:B4"/>
    <mergeCell ref="D4:E4"/>
    <mergeCell ref="F4:H4"/>
    <mergeCell ref="A5:B5"/>
    <mergeCell ref="D5:E5"/>
    <mergeCell ref="F5:H5"/>
    <mergeCell ref="A6:B6"/>
    <mergeCell ref="D6:E6"/>
    <mergeCell ref="F6:H6"/>
    <mergeCell ref="A7:B7"/>
    <mergeCell ref="D7:E7"/>
    <mergeCell ref="F7:H7"/>
    <mergeCell ref="B20:D20"/>
    <mergeCell ref="B34:D34"/>
    <mergeCell ref="B43:D43"/>
    <mergeCell ref="B47:D47"/>
    <mergeCell ref="B48:G48"/>
    <mergeCell ref="B49:G49"/>
    <mergeCell ref="B50:G50"/>
    <mergeCell ref="B51:G51"/>
  </mergeCells>
  <pageMargins left="0.7" right="0.7" top="0.75" bottom="0.75" header="0.3" footer="0.3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王春虎</cp:lastModifiedBy>
  <dcterms:created xsi:type="dcterms:W3CDTF">2019-04-08T12:00:00Z</dcterms:created>
  <dcterms:modified xsi:type="dcterms:W3CDTF">2023-09-19T03:27:09Z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1CC8049BFB73498698FE3C1F7D33621D</vt:lpwstr>
  </property>
  <property fmtid="{D5CDD505-2E9C-101B-9397-08002B2CF9AE}" pid="3" name="KSOProductBuildVer">
    <vt:lpwstr>2052-12.1.0.15374</vt:lpwstr>
  </property>
</Properties>
</file>