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080" windowHeight="11620" tabRatio="436"/>
  </bookViews>
  <sheets>
    <sheet name="联想北京" sheetId="21" r:id="rId1"/>
    <sheet name="联想天津" sheetId="22" r:id="rId2"/>
    <sheet name="联想上海" sheetId="23" r:id="rId3"/>
  </sheets>
  <definedNames>
    <definedName name="_xlnm._FilterDatabase" localSheetId="0" hidden="1">联想北京!$7:$31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<sst xmlns="http://schemas.openxmlformats.org/spreadsheetml/2006/main" count="155" uniqueCount="60">
  <si>
    <t>2024年联想安全周</t>
  </si>
  <si>
    <t>项目名称：</t>
  </si>
  <si>
    <t>联想第七届网络安全周</t>
  </si>
  <si>
    <t>报价单位：</t>
  </si>
  <si>
    <t>活动时间：</t>
  </si>
  <si>
    <t>2024年12月16日-20日</t>
  </si>
  <si>
    <t>项目负责人：</t>
  </si>
  <si>
    <t>活动地点：</t>
  </si>
  <si>
    <t>联想集团总部（北京）</t>
  </si>
  <si>
    <t>联系电话：</t>
  </si>
  <si>
    <t>序号</t>
  </si>
  <si>
    <t>项目</t>
  </si>
  <si>
    <t>物料名称</t>
  </si>
  <si>
    <t>工艺描述</t>
  </si>
  <si>
    <t>尺寸</t>
  </si>
  <si>
    <t>数量</t>
  </si>
  <si>
    <t>单位</t>
  </si>
  <si>
    <t>单价</t>
  </si>
  <si>
    <t>金额</t>
  </si>
  <si>
    <t>备注</t>
  </si>
  <si>
    <t>L/mm</t>
  </si>
  <si>
    <t>W/mm</t>
  </si>
  <si>
    <t>H/mm</t>
  </si>
  <si>
    <t>主会场</t>
  </si>
  <si>
    <t>背板墙</t>
  </si>
  <si>
    <t>桁架结构，喷绘布，含支撑，配重   4*2.8m</t>
  </si>
  <si>
    <t>个</t>
  </si>
  <si>
    <t>桁架结构，喷绘布，含支撑，配重   4*2.8m（双画面）</t>
  </si>
  <si>
    <t>桁架结构，多层板，喷绘布，含支撑，配重   4.5*2.8m</t>
  </si>
  <si>
    <t>桁架结构，喷绘布，含支撑，配重   5*2.8m</t>
  </si>
  <si>
    <t>桁架结构，喷绘布，含支撑，配重6*2.8m</t>
  </si>
  <si>
    <t>桁架结构，喷绘布，含支撑，配重7*2.8m</t>
  </si>
  <si>
    <t>桁架结构，喷绘布，含支撑，配重8*2.8m</t>
  </si>
  <si>
    <t>签到台</t>
  </si>
  <si>
    <t>长3m x 宽0.6m x高0.8m定制，木质、裱画面（内部掏空预留，带锁柜子）</t>
  </si>
  <si>
    <t>场外</t>
  </si>
  <si>
    <t>横幅</t>
  </si>
  <si>
    <t>30*1.5，喷绘布</t>
  </si>
  <si>
    <t>条</t>
  </si>
  <si>
    <t>25*1.5，喷绘布</t>
  </si>
  <si>
    <t>15*1.5，喷绘布</t>
  </si>
  <si>
    <t>KT板</t>
  </si>
  <si>
    <t>KT板画面 1.5*1.3m</t>
  </si>
  <si>
    <t>封面</t>
  </si>
  <si>
    <t>后侧封面</t>
  </si>
  <si>
    <t xml:space="preserve"> </t>
  </si>
  <si>
    <t>趟</t>
  </si>
  <si>
    <t>物料运输费</t>
  </si>
  <si>
    <t>进场运输费</t>
  </si>
  <si>
    <t>拆场运输费</t>
  </si>
  <si>
    <t>运营费</t>
  </si>
  <si>
    <t>人工费</t>
  </si>
  <si>
    <t>人工</t>
  </si>
  <si>
    <t>小计：</t>
  </si>
  <si>
    <t>税金：</t>
  </si>
  <si>
    <t>含税总计：</t>
  </si>
  <si>
    <t>桁架结构，喷绘布，含支撑，配重5*2.8m</t>
  </si>
  <si>
    <t>桁架结构，喷绘布，含支撑，配重   4.5*2.4m</t>
  </si>
  <si>
    <t>桁架结构，喷绘布，含支撑，配重    5*2.3m</t>
  </si>
  <si>
    <t>桁架结构，喷绘布，含支撑，配重  6*2.3m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</si>
</sst>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8" formatCode="&quot;￥&quot;#,##0.00;[Red]&quot;￥&quot;\-#,##0.00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&quot;￥&quot;#,##0.00_);[Red]\(&quot;￥&quot;#,##0.00\)"/>
    <numFmt numFmtId="178" formatCode="0_);[Red]\(0\)"/>
    <numFmt numFmtId="179" formatCode="0.00_);[Red]\(0.00\)"/>
  </numFmts>
  <fonts count="36">
    <font>
      <sz val="12"/>
      <name val="宋体"/>
      <charset val="134"/>
    </font>
    <font>
      <sz val="12"/>
      <name val="微软雅黑"/>
      <charset val="134"/>
    </font>
    <font>
      <b/>
      <sz val="18"/>
      <name val="微软雅黑"/>
      <charset val="134"/>
    </font>
    <font>
      <b/>
      <sz val="12"/>
      <name val="微软雅黑"/>
      <charset val="134"/>
    </font>
    <font>
      <sz val="16"/>
      <color indexed="8"/>
      <name val="微软雅黑 Light"/>
      <charset val="134"/>
    </font>
    <font>
      <b/>
      <sz val="16"/>
      <color indexed="8"/>
      <name val="微软雅黑"/>
      <charset val="134"/>
    </font>
    <font>
      <b/>
      <sz val="12"/>
      <color indexed="8"/>
      <name val="微软雅黑"/>
      <charset val="134"/>
    </font>
    <font>
      <b/>
      <sz val="10"/>
      <color indexed="8"/>
      <name val="微软雅黑"/>
      <charset val="134"/>
    </font>
    <font>
      <b/>
      <sz val="10"/>
      <name val="微软雅黑"/>
      <charset val="134"/>
    </font>
    <font>
      <sz val="10"/>
      <color indexed="8"/>
      <name val="微软雅黑"/>
      <charset val="134"/>
    </font>
    <font>
      <sz val="10"/>
      <name val="微软雅黑"/>
      <charset val="134"/>
    </font>
    <font>
      <sz val="10"/>
      <name val="Microsoft YaHei Light"/>
      <charset val="134"/>
    </font>
    <font>
      <sz val="10"/>
      <color indexed="8"/>
      <name val="Microsoft YaHei Light"/>
      <charset val="134"/>
    </font>
    <font>
      <sz val="9"/>
      <name val="微软雅黑"/>
      <charset val="134"/>
    </font>
    <font>
      <b/>
      <sz val="12"/>
      <color rgb="FFFF0000"/>
      <name val="Microsoft YaHei Light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 tint="-0.1498153630176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15" fillId="0" borderId="0" applyFont="0" applyFill="0" applyBorder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42" fontId="15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3" borderId="29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30" applyNumberFormat="0" applyFill="0" applyAlignment="0" applyProtection="0">
      <alignment vertical="center"/>
    </xf>
    <xf numFmtId="0" fontId="22" fillId="0" borderId="30" applyNumberFormat="0" applyFill="0" applyAlignment="0" applyProtection="0">
      <alignment vertical="center"/>
    </xf>
    <xf numFmtId="0" fontId="23" fillId="0" borderId="31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32" applyNumberFormat="0" applyAlignment="0" applyProtection="0">
      <alignment vertical="center"/>
    </xf>
    <xf numFmtId="0" fontId="25" fillId="5" borderId="33" applyNumberFormat="0" applyAlignment="0" applyProtection="0">
      <alignment vertical="center"/>
    </xf>
    <xf numFmtId="0" fontId="26" fillId="5" borderId="32" applyNumberFormat="0" applyAlignment="0" applyProtection="0">
      <alignment vertical="center"/>
    </xf>
    <xf numFmtId="0" fontId="27" fillId="6" borderId="34" applyNumberFormat="0" applyAlignment="0" applyProtection="0">
      <alignment vertical="center"/>
    </xf>
    <xf numFmtId="0" fontId="28" fillId="0" borderId="35" applyNumberFormat="0" applyFill="0" applyAlignment="0" applyProtection="0">
      <alignment vertical="center"/>
    </xf>
    <xf numFmtId="0" fontId="29" fillId="0" borderId="36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5" fillId="0" borderId="0" applyProtection="0"/>
    <xf numFmtId="0" fontId="0" fillId="0" borderId="0"/>
    <xf numFmtId="0" fontId="35" fillId="0" borderId="0"/>
  </cellStyleXfs>
  <cellXfs count="90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4" xfId="0" applyFont="1" applyBorder="1">
      <alignment vertical="center"/>
    </xf>
    <xf numFmtId="0" fontId="1" fillId="0" borderId="5" xfId="0" applyFont="1" applyBorder="1">
      <alignment vertical="center"/>
    </xf>
    <xf numFmtId="0" fontId="1" fillId="0" borderId="6" xfId="0" applyFont="1" applyBorder="1">
      <alignment vertical="center"/>
    </xf>
    <xf numFmtId="0" fontId="1" fillId="0" borderId="7" xfId="0" applyFont="1" applyBorder="1">
      <alignment vertical="center"/>
    </xf>
    <xf numFmtId="0" fontId="1" fillId="0" borderId="8" xfId="0" applyFont="1" applyBorder="1">
      <alignment vertical="center"/>
    </xf>
    <xf numFmtId="0" fontId="1" fillId="0" borderId="9" xfId="0" applyFont="1" applyBorder="1">
      <alignment vertical="center"/>
    </xf>
    <xf numFmtId="0" fontId="1" fillId="0" borderId="10" xfId="0" applyFont="1" applyBorder="1">
      <alignment vertical="center"/>
    </xf>
    <xf numFmtId="0" fontId="3" fillId="0" borderId="11" xfId="0" applyFont="1" applyBorder="1" applyAlignment="1">
      <alignment horizontal="right" vertical="center"/>
    </xf>
    <xf numFmtId="0" fontId="3" fillId="0" borderId="12" xfId="0" applyFont="1" applyBorder="1" applyAlignment="1">
      <alignment horizontal="right" vertical="center"/>
    </xf>
    <xf numFmtId="0" fontId="2" fillId="0" borderId="13" xfId="0" applyFont="1" applyBorder="1" applyAlignment="1">
      <alignment horizontal="center" vertical="center"/>
    </xf>
    <xf numFmtId="0" fontId="1" fillId="0" borderId="14" xfId="0" applyFont="1" applyBorder="1">
      <alignment vertical="center"/>
    </xf>
    <xf numFmtId="0" fontId="1" fillId="0" borderId="15" xfId="0" applyFont="1" applyBorder="1">
      <alignment vertical="center"/>
    </xf>
    <xf numFmtId="0" fontId="3" fillId="0" borderId="16" xfId="0" applyFont="1" applyBorder="1" applyAlignment="1">
      <alignment horizontal="right" vertical="center"/>
    </xf>
    <xf numFmtId="8" fontId="3" fillId="0" borderId="5" xfId="0" applyNumberFormat="1" applyFont="1" applyBorder="1">
      <alignment vertical="center"/>
    </xf>
    <xf numFmtId="0" fontId="4" fillId="0" borderId="17" xfId="0" applyFont="1" applyBorder="1" applyAlignment="1" applyProtection="1">
      <alignment horizontal="center" vertical="center" wrapText="1"/>
      <protection locked="0"/>
    </xf>
    <xf numFmtId="0" fontId="4" fillId="0" borderId="18" xfId="0" applyFont="1" applyBorder="1" applyAlignment="1" applyProtection="1">
      <alignment horizontal="center" vertical="center" wrapText="1"/>
      <protection locked="0"/>
    </xf>
    <xf numFmtId="0" fontId="5" fillId="0" borderId="19" xfId="0" applyFont="1" applyBorder="1" applyAlignment="1" applyProtection="1">
      <alignment horizontal="center" vertical="center" wrapText="1"/>
      <protection locked="0"/>
    </xf>
    <xf numFmtId="0" fontId="5" fillId="0" borderId="18" xfId="0" applyFont="1" applyBorder="1" applyAlignment="1" applyProtection="1">
      <alignment horizontal="center" vertical="center" wrapText="1"/>
      <protection locked="0"/>
    </xf>
    <xf numFmtId="0" fontId="4" fillId="0" borderId="16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6" fillId="0" borderId="4" xfId="0" applyFont="1" applyBorder="1" applyAlignment="1" applyProtection="1">
      <alignment horizontal="right" vertical="center" wrapText="1"/>
      <protection locked="0"/>
    </xf>
    <xf numFmtId="0" fontId="6" fillId="0" borderId="5" xfId="0" applyFont="1" applyBorder="1" applyAlignment="1" applyProtection="1">
      <alignment vertical="center" wrapText="1"/>
      <protection locked="0"/>
    </xf>
    <xf numFmtId="58" fontId="6" fillId="0" borderId="5" xfId="0" applyNumberFormat="1" applyFont="1" applyBorder="1" applyAlignment="1" applyProtection="1">
      <alignment horizontal="left" vertical="center" wrapText="1"/>
      <protection locked="0"/>
    </xf>
    <xf numFmtId="0" fontId="6" fillId="0" borderId="20" xfId="0" applyFont="1" applyBorder="1" applyAlignment="1" applyProtection="1">
      <alignment horizontal="right" vertical="center" wrapText="1"/>
      <protection locked="0"/>
    </xf>
    <xf numFmtId="0" fontId="6" fillId="0" borderId="21" xfId="0" applyFont="1" applyBorder="1" applyAlignment="1" applyProtection="1">
      <alignment vertical="center" wrapText="1"/>
      <protection locked="0"/>
    </xf>
    <xf numFmtId="0" fontId="7" fillId="2" borderId="19" xfId="0" applyFont="1" applyFill="1" applyBorder="1" applyAlignment="1" applyProtection="1">
      <alignment horizontal="center" vertical="center" wrapText="1"/>
      <protection locked="0"/>
    </xf>
    <xf numFmtId="0" fontId="7" fillId="2" borderId="18" xfId="0" applyFont="1" applyFill="1" applyBorder="1" applyAlignment="1" applyProtection="1">
      <alignment horizontal="center" vertical="center" wrapText="1"/>
      <protection locked="0"/>
    </xf>
    <xf numFmtId="0" fontId="8" fillId="2" borderId="18" xfId="49" applyFont="1" applyFill="1" applyBorder="1" applyAlignment="1" applyProtection="1">
      <alignment horizontal="center" vertical="center" wrapText="1"/>
      <protection locked="0"/>
    </xf>
    <xf numFmtId="0" fontId="7" fillId="2" borderId="20" xfId="0" applyFont="1" applyFill="1" applyBorder="1" applyAlignment="1" applyProtection="1">
      <alignment horizontal="center" vertical="center" wrapText="1"/>
      <protection locked="0"/>
    </xf>
    <xf numFmtId="0" fontId="7" fillId="2" borderId="21" xfId="0" applyFont="1" applyFill="1" applyBorder="1" applyAlignment="1" applyProtection="1">
      <alignment horizontal="center" vertical="center" wrapText="1"/>
      <protection locked="0"/>
    </xf>
    <xf numFmtId="0" fontId="8" fillId="2" borderId="21" xfId="49" applyFont="1" applyFill="1" applyBorder="1" applyAlignment="1" applyProtection="1">
      <alignment horizontal="center" vertical="center" wrapText="1"/>
      <protection locked="0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left" vertical="center" wrapText="1"/>
    </xf>
    <xf numFmtId="0" fontId="9" fillId="0" borderId="22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right" vertical="center" wrapText="1"/>
    </xf>
    <xf numFmtId="0" fontId="6" fillId="0" borderId="5" xfId="0" applyFont="1" applyBorder="1" applyAlignment="1">
      <alignment horizontal="right" vertical="center" wrapText="1"/>
    </xf>
    <xf numFmtId="9" fontId="6" fillId="0" borderId="4" xfId="0" applyNumberFormat="1" applyFont="1" applyBorder="1" applyAlignment="1">
      <alignment horizontal="right" vertical="center" wrapText="1"/>
    </xf>
    <xf numFmtId="9" fontId="6" fillId="0" borderId="5" xfId="0" applyNumberFormat="1" applyFont="1" applyBorder="1" applyAlignment="1">
      <alignment horizontal="right" vertical="center" wrapText="1"/>
    </xf>
    <xf numFmtId="0" fontId="6" fillId="0" borderId="23" xfId="0" applyFont="1" applyBorder="1" applyAlignment="1">
      <alignment horizontal="right" vertical="center" wrapText="1"/>
    </xf>
    <xf numFmtId="0" fontId="6" fillId="0" borderId="24" xfId="0" applyFont="1" applyBorder="1" applyAlignment="1">
      <alignment horizontal="right" vertical="center" wrapText="1"/>
    </xf>
    <xf numFmtId="0" fontId="6" fillId="0" borderId="5" xfId="0" applyFont="1" applyBorder="1" applyAlignment="1" applyProtection="1">
      <alignment horizontal="right" vertical="center" wrapText="1"/>
      <protection locked="0"/>
    </xf>
    <xf numFmtId="0" fontId="6" fillId="0" borderId="5" xfId="0" applyFont="1" applyBorder="1" applyAlignment="1" applyProtection="1">
      <alignment horizontal="left" vertical="center" wrapText="1"/>
      <protection locked="0"/>
    </xf>
    <xf numFmtId="0" fontId="6" fillId="0" borderId="21" xfId="0" applyFont="1" applyBorder="1" applyAlignment="1" applyProtection="1">
      <alignment horizontal="right" vertical="center" wrapText="1"/>
      <protection locked="0"/>
    </xf>
    <xf numFmtId="0" fontId="6" fillId="0" borderId="21" xfId="0" applyFont="1" applyBorder="1" applyAlignment="1" applyProtection="1">
      <alignment horizontal="left" vertical="center" wrapText="1"/>
      <protection locked="0"/>
    </xf>
    <xf numFmtId="176" fontId="8" fillId="2" borderId="18" xfId="49" applyNumberFormat="1" applyFont="1" applyFill="1" applyBorder="1" applyAlignment="1" applyProtection="1">
      <alignment horizontal="center" vertical="center" wrapText="1"/>
      <protection locked="0"/>
    </xf>
    <xf numFmtId="176" fontId="8" fillId="2" borderId="21" xfId="49" applyNumberFormat="1" applyFont="1" applyFill="1" applyBorder="1" applyAlignment="1" applyProtection="1">
      <alignment horizontal="center" vertical="center" wrapText="1"/>
      <protection locked="0"/>
    </xf>
    <xf numFmtId="177" fontId="5" fillId="0" borderId="18" xfId="0" applyNumberFormat="1" applyFont="1" applyBorder="1" applyAlignment="1" applyProtection="1">
      <alignment horizontal="center" vertical="center" wrapText="1"/>
      <protection locked="0"/>
    </xf>
    <xf numFmtId="0" fontId="5" fillId="0" borderId="25" xfId="0" applyFont="1" applyBorder="1" applyAlignment="1" applyProtection="1">
      <alignment horizontal="center" vertical="center" wrapText="1"/>
      <protection locked="0"/>
    </xf>
    <xf numFmtId="177" fontId="6" fillId="0" borderId="5" xfId="0" applyNumberFormat="1" applyFont="1" applyBorder="1" applyAlignment="1" applyProtection="1">
      <alignment horizontal="left" vertical="center" wrapText="1"/>
      <protection locked="0"/>
    </xf>
    <xf numFmtId="0" fontId="6" fillId="0" borderId="14" xfId="0" applyFont="1" applyBorder="1" applyAlignment="1" applyProtection="1">
      <alignment horizontal="left" vertical="center" wrapText="1"/>
      <protection locked="0"/>
    </xf>
    <xf numFmtId="177" fontId="6" fillId="0" borderId="21" xfId="0" applyNumberFormat="1" applyFont="1" applyBorder="1" applyAlignment="1" applyProtection="1">
      <alignment horizontal="left" vertical="center" wrapText="1"/>
      <protection locked="0"/>
    </xf>
    <xf numFmtId="0" fontId="6" fillId="0" borderId="26" xfId="0" applyFont="1" applyBorder="1" applyAlignment="1" applyProtection="1">
      <alignment horizontal="left" vertical="center" wrapText="1"/>
      <protection locked="0"/>
    </xf>
    <xf numFmtId="178" fontId="8" fillId="2" borderId="18" xfId="49" applyNumberFormat="1" applyFont="1" applyFill="1" applyBorder="1" applyAlignment="1" applyProtection="1">
      <alignment horizontal="center" vertical="center" wrapText="1"/>
      <protection locked="0"/>
    </xf>
    <xf numFmtId="177" fontId="8" fillId="2" borderId="18" xfId="49" applyNumberFormat="1" applyFont="1" applyFill="1" applyBorder="1" applyAlignment="1" applyProtection="1">
      <alignment horizontal="center" vertical="center" wrapText="1"/>
      <protection locked="0"/>
    </xf>
    <xf numFmtId="179" fontId="8" fillId="2" borderId="25" xfId="49" applyNumberFormat="1" applyFont="1" applyFill="1" applyBorder="1" applyAlignment="1" applyProtection="1">
      <alignment horizontal="center" vertical="center" wrapText="1"/>
      <protection locked="0"/>
    </xf>
    <xf numFmtId="178" fontId="8" fillId="2" borderId="21" xfId="49" applyNumberFormat="1" applyFont="1" applyFill="1" applyBorder="1" applyAlignment="1" applyProtection="1">
      <alignment horizontal="center" vertical="center" wrapText="1"/>
      <protection locked="0"/>
    </xf>
    <xf numFmtId="177" fontId="8" fillId="2" borderId="21" xfId="49" applyNumberFormat="1" applyFont="1" applyFill="1" applyBorder="1" applyAlignment="1" applyProtection="1">
      <alignment horizontal="center" vertical="center" wrapText="1"/>
      <protection locked="0"/>
    </xf>
    <xf numFmtId="179" fontId="8" fillId="2" borderId="26" xfId="49" applyNumberFormat="1" applyFont="1" applyFill="1" applyBorder="1" applyAlignment="1" applyProtection="1">
      <alignment horizontal="center" vertical="center" wrapText="1"/>
      <protection locked="0"/>
    </xf>
    <xf numFmtId="178" fontId="9" fillId="0" borderId="5" xfId="0" applyNumberFormat="1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177" fontId="6" fillId="0" borderId="5" xfId="0" applyNumberFormat="1" applyFont="1" applyBorder="1" applyAlignment="1">
      <alignment horizontal="center" vertical="center" wrapText="1"/>
    </xf>
    <xf numFmtId="177" fontId="6" fillId="0" borderId="24" xfId="0" applyNumberFormat="1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0" fontId="11" fillId="0" borderId="0" xfId="0" applyFont="1" applyAlignment="1" applyProtection="1">
      <alignment horizontal="center" vertical="center"/>
      <protection locked="0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176" fontId="12" fillId="0" borderId="0" xfId="0" applyNumberFormat="1" applyFont="1" applyAlignment="1">
      <alignment horizontal="center" vertical="center"/>
    </xf>
    <xf numFmtId="178" fontId="12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9" fillId="0" borderId="5" xfId="0" applyFont="1" applyFill="1" applyBorder="1" applyAlignment="1">
      <alignment horizontal="left" vertical="center" wrapText="1"/>
    </xf>
    <xf numFmtId="0" fontId="9" fillId="0" borderId="28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 wrapText="1"/>
    </xf>
    <xf numFmtId="0" fontId="8" fillId="0" borderId="25" xfId="0" applyFont="1" applyBorder="1" applyAlignment="1">
      <alignment horizontal="center" vertical="center" wrapText="1"/>
    </xf>
    <xf numFmtId="0" fontId="8" fillId="0" borderId="14" xfId="0" applyFont="1" applyBorder="1" applyAlignment="1">
      <alignment vertical="center" wrapText="1"/>
    </xf>
    <xf numFmtId="0" fontId="12" fillId="0" borderId="0" xfId="0" applyFont="1" applyAlignment="1" applyProtection="1">
      <alignment horizontal="center" vertical="center"/>
      <protection locked="0"/>
    </xf>
    <xf numFmtId="0" fontId="14" fillId="0" borderId="0" xfId="0" applyFont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_ET_STYLE_NoName_00_" xfId="49"/>
    <cellStyle name="0,0_x000a__x000a_NA_x000a__x000a_" xfId="50"/>
    <cellStyle name="样式 1" xfId="51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00FFFFFF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11</xdr:col>
      <xdr:colOff>277495</xdr:colOff>
      <xdr:row>6</xdr:row>
      <xdr:rowOff>74295</xdr:rowOff>
    </xdr:from>
    <xdr:to>
      <xdr:col>11</xdr:col>
      <xdr:colOff>2110105</xdr:colOff>
      <xdr:row>8</xdr:row>
      <xdr:rowOff>7620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672445" y="1775460"/>
          <a:ext cx="1832610" cy="11017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22860</xdr:colOff>
      <xdr:row>10</xdr:row>
      <xdr:rowOff>31115</xdr:rowOff>
    </xdr:from>
    <xdr:to>
      <xdr:col>11</xdr:col>
      <xdr:colOff>2084705</xdr:colOff>
      <xdr:row>11</xdr:row>
      <xdr:rowOff>573405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417810" y="4069080"/>
          <a:ext cx="2061845" cy="11264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P34"/>
  <sheetViews>
    <sheetView tabSelected="1" zoomScale="85" zoomScaleNormal="85" workbookViewId="0">
      <pane ySplit="6" topLeftCell="A7" activePane="bottomLeft" state="frozen"/>
      <selection/>
      <selection pane="bottomLeft" activeCell="D12" sqref="D12"/>
    </sheetView>
  </sheetViews>
  <sheetFormatPr defaultColWidth="9" defaultRowHeight="15.2"/>
  <cols>
    <col min="1" max="1" width="5" style="76" customWidth="1"/>
    <col min="2" max="2" width="16.6696428571429" style="76" customWidth="1"/>
    <col min="3" max="3" width="14.6696428571429" style="77" customWidth="1"/>
    <col min="4" max="4" width="57.3303571428571" style="77" customWidth="1"/>
    <col min="5" max="6" width="6.33035714285714" style="76" customWidth="1"/>
    <col min="7" max="7" width="6" style="76" customWidth="1"/>
    <col min="8" max="8" width="5.33035714285714" style="78" customWidth="1"/>
    <col min="9" max="9" width="5.5" style="76" customWidth="1"/>
    <col min="10" max="10" width="6.83035714285714" style="79" customWidth="1"/>
    <col min="11" max="11" width="16.1696428571429" style="79" customWidth="1"/>
    <col min="12" max="12" width="30" style="80" customWidth="1"/>
    <col min="13" max="13" width="15.6696428571429" style="76" customWidth="1"/>
    <col min="14" max="14" width="11.6696428571429" style="76" customWidth="1"/>
    <col min="15" max="246" width="9" style="76"/>
    <col min="247" max="16384" width="9" style="80"/>
  </cols>
  <sheetData>
    <row r="1" s="75" customFormat="1" ht="32.25" customHeight="1" spans="1:12">
      <c r="A1" s="21"/>
      <c r="B1" s="22"/>
      <c r="C1" s="23" t="s">
        <v>0</v>
      </c>
      <c r="D1" s="24"/>
      <c r="E1" s="24"/>
      <c r="F1" s="24"/>
      <c r="G1" s="24"/>
      <c r="H1" s="24"/>
      <c r="I1" s="24"/>
      <c r="J1" s="24"/>
      <c r="K1" s="57"/>
      <c r="L1" s="58"/>
    </row>
    <row r="2" s="75" customFormat="1" ht="18" customHeight="1" spans="1:12">
      <c r="A2" s="25"/>
      <c r="B2" s="26"/>
      <c r="C2" s="27" t="s">
        <v>1</v>
      </c>
      <c r="D2" s="28" t="s">
        <v>2</v>
      </c>
      <c r="E2" s="51" t="s">
        <v>3</v>
      </c>
      <c r="F2" s="51"/>
      <c r="G2" s="51"/>
      <c r="H2" s="52"/>
      <c r="I2" s="52"/>
      <c r="J2" s="52"/>
      <c r="K2" s="59"/>
      <c r="L2" s="60"/>
    </row>
    <row r="3" s="75" customFormat="1" ht="18" customHeight="1" spans="1:12">
      <c r="A3" s="25"/>
      <c r="B3" s="26"/>
      <c r="C3" s="27" t="s">
        <v>4</v>
      </c>
      <c r="D3" s="29" t="s">
        <v>5</v>
      </c>
      <c r="E3" s="51" t="s">
        <v>6</v>
      </c>
      <c r="F3" s="51"/>
      <c r="G3" s="51"/>
      <c r="H3" s="52"/>
      <c r="I3" s="52"/>
      <c r="J3" s="52"/>
      <c r="K3" s="59"/>
      <c r="L3" s="60"/>
    </row>
    <row r="4" s="75" customFormat="1" ht="18.75" customHeight="1" spans="1:12">
      <c r="A4" s="25"/>
      <c r="B4" s="26"/>
      <c r="C4" s="30" t="s">
        <v>7</v>
      </c>
      <c r="D4" s="31" t="s">
        <v>8</v>
      </c>
      <c r="E4" s="53" t="s">
        <v>9</v>
      </c>
      <c r="F4" s="53"/>
      <c r="G4" s="53"/>
      <c r="H4" s="54"/>
      <c r="I4" s="54"/>
      <c r="J4" s="54"/>
      <c r="K4" s="61"/>
      <c r="L4" s="62"/>
    </row>
    <row r="5" s="75" customFormat="1" spans="1:246">
      <c r="A5" s="32" t="s">
        <v>10</v>
      </c>
      <c r="B5" s="33" t="s">
        <v>11</v>
      </c>
      <c r="C5" s="33" t="s">
        <v>12</v>
      </c>
      <c r="D5" s="34" t="s">
        <v>13</v>
      </c>
      <c r="E5" s="34" t="s">
        <v>14</v>
      </c>
      <c r="F5" s="34"/>
      <c r="G5" s="34"/>
      <c r="H5" s="55" t="s">
        <v>15</v>
      </c>
      <c r="I5" s="34" t="s">
        <v>16</v>
      </c>
      <c r="J5" s="63" t="s">
        <v>17</v>
      </c>
      <c r="K5" s="64" t="s">
        <v>18</v>
      </c>
      <c r="L5" s="65" t="s">
        <v>19</v>
      </c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88"/>
      <c r="AV5" s="88"/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  <c r="BI5" s="88"/>
      <c r="BJ5" s="88"/>
      <c r="BK5" s="88"/>
      <c r="BL5" s="88"/>
      <c r="BM5" s="88"/>
      <c r="BN5" s="88"/>
      <c r="BO5" s="88"/>
      <c r="BP5" s="88"/>
      <c r="BQ5" s="88"/>
      <c r="BR5" s="88"/>
      <c r="BS5" s="88"/>
      <c r="BT5" s="88"/>
      <c r="BU5" s="88"/>
      <c r="BV5" s="88"/>
      <c r="BW5" s="88"/>
      <c r="BX5" s="88"/>
      <c r="BY5" s="88"/>
      <c r="BZ5" s="88"/>
      <c r="CA5" s="88"/>
      <c r="CB5" s="88"/>
      <c r="CC5" s="88"/>
      <c r="CD5" s="88"/>
      <c r="CE5" s="88"/>
      <c r="CF5" s="88"/>
      <c r="CG5" s="88"/>
      <c r="CH5" s="88"/>
      <c r="CI5" s="88"/>
      <c r="CJ5" s="88"/>
      <c r="CK5" s="88"/>
      <c r="CL5" s="88"/>
      <c r="CM5" s="88"/>
      <c r="CN5" s="88"/>
      <c r="CO5" s="88"/>
      <c r="CP5" s="88"/>
      <c r="CQ5" s="88"/>
      <c r="CR5" s="88"/>
      <c r="CS5" s="88"/>
      <c r="CT5" s="88"/>
      <c r="CU5" s="88"/>
      <c r="CV5" s="88"/>
      <c r="CW5" s="88"/>
      <c r="CX5" s="88"/>
      <c r="CY5" s="88"/>
      <c r="CZ5" s="88"/>
      <c r="DA5" s="88"/>
      <c r="DB5" s="88"/>
      <c r="DC5" s="88"/>
      <c r="DD5" s="88"/>
      <c r="DE5" s="88"/>
      <c r="DF5" s="88"/>
      <c r="DG5" s="88"/>
      <c r="DH5" s="88"/>
      <c r="DI5" s="88"/>
      <c r="DJ5" s="88"/>
      <c r="DK5" s="88"/>
      <c r="DL5" s="88"/>
      <c r="DM5" s="88"/>
      <c r="DN5" s="88"/>
      <c r="DO5" s="88"/>
      <c r="DP5" s="88"/>
      <c r="DQ5" s="88"/>
      <c r="DR5" s="88"/>
      <c r="DS5" s="88"/>
      <c r="DT5" s="88"/>
      <c r="DU5" s="88"/>
      <c r="DV5" s="88"/>
      <c r="DW5" s="88"/>
      <c r="DX5" s="88"/>
      <c r="DY5" s="88"/>
      <c r="DZ5" s="88"/>
      <c r="EA5" s="88"/>
      <c r="EB5" s="88"/>
      <c r="EC5" s="88"/>
      <c r="ED5" s="88"/>
      <c r="EE5" s="88"/>
      <c r="EF5" s="88"/>
      <c r="EG5" s="88"/>
      <c r="EH5" s="88"/>
      <c r="EI5" s="88"/>
      <c r="EJ5" s="88"/>
      <c r="EK5" s="88"/>
      <c r="EL5" s="88"/>
      <c r="EM5" s="88"/>
      <c r="EN5" s="88"/>
      <c r="EO5" s="88"/>
      <c r="EP5" s="88"/>
      <c r="EQ5" s="88"/>
      <c r="ER5" s="88"/>
      <c r="ES5" s="88"/>
      <c r="ET5" s="88"/>
      <c r="EU5" s="88"/>
      <c r="EV5" s="88"/>
      <c r="EW5" s="88"/>
      <c r="EX5" s="88"/>
      <c r="EY5" s="88"/>
      <c r="EZ5" s="88"/>
      <c r="FA5" s="88"/>
      <c r="FB5" s="88"/>
      <c r="FC5" s="88"/>
      <c r="FD5" s="88"/>
      <c r="FE5" s="88"/>
      <c r="FF5" s="88"/>
      <c r="FG5" s="88"/>
      <c r="FH5" s="88"/>
      <c r="FI5" s="88"/>
      <c r="FJ5" s="88"/>
      <c r="FK5" s="88"/>
      <c r="FL5" s="88"/>
      <c r="FM5" s="88"/>
      <c r="FN5" s="88"/>
      <c r="FO5" s="88"/>
      <c r="FP5" s="88"/>
      <c r="FQ5" s="88"/>
      <c r="FR5" s="88"/>
      <c r="FS5" s="88"/>
      <c r="FT5" s="88"/>
      <c r="FU5" s="88"/>
      <c r="FV5" s="88"/>
      <c r="FW5" s="88"/>
      <c r="FX5" s="88"/>
      <c r="FY5" s="88"/>
      <c r="FZ5" s="88"/>
      <c r="GA5" s="88"/>
      <c r="GB5" s="88"/>
      <c r="GC5" s="88"/>
      <c r="GD5" s="88"/>
      <c r="GE5" s="88"/>
      <c r="GF5" s="88"/>
      <c r="GG5" s="88"/>
      <c r="GH5" s="88"/>
      <c r="GI5" s="88"/>
      <c r="GJ5" s="88"/>
      <c r="GK5" s="88"/>
      <c r="GL5" s="88"/>
      <c r="GM5" s="88"/>
      <c r="GN5" s="88"/>
      <c r="GO5" s="88"/>
      <c r="GP5" s="88"/>
      <c r="GQ5" s="88"/>
      <c r="GR5" s="88"/>
      <c r="GS5" s="88"/>
      <c r="GT5" s="88"/>
      <c r="GU5" s="88"/>
      <c r="GV5" s="88"/>
      <c r="GW5" s="88"/>
      <c r="GX5" s="88"/>
      <c r="GY5" s="88"/>
      <c r="GZ5" s="88"/>
      <c r="HA5" s="88"/>
      <c r="HB5" s="88"/>
      <c r="HC5" s="88"/>
      <c r="HD5" s="88"/>
      <c r="HE5" s="88"/>
      <c r="HF5" s="88"/>
      <c r="HG5" s="88"/>
      <c r="HH5" s="88"/>
      <c r="HI5" s="88"/>
      <c r="HJ5" s="88"/>
      <c r="HK5" s="88"/>
      <c r="HL5" s="88"/>
      <c r="HM5" s="88"/>
      <c r="HN5" s="88"/>
      <c r="HO5" s="88"/>
      <c r="HP5" s="88"/>
      <c r="HQ5" s="88"/>
      <c r="HR5" s="88"/>
      <c r="HS5" s="88"/>
      <c r="HT5" s="88"/>
      <c r="HU5" s="88"/>
      <c r="HV5" s="88"/>
      <c r="HW5" s="88"/>
      <c r="HX5" s="88"/>
      <c r="HY5" s="88"/>
      <c r="HZ5" s="88"/>
      <c r="IA5" s="88"/>
      <c r="IB5" s="88"/>
      <c r="IC5" s="88"/>
      <c r="ID5" s="88"/>
      <c r="IE5" s="88"/>
      <c r="IF5" s="88"/>
      <c r="IG5" s="88"/>
      <c r="IH5" s="88"/>
      <c r="II5" s="88"/>
      <c r="IJ5" s="88"/>
      <c r="IK5" s="88"/>
      <c r="IL5" s="88"/>
    </row>
    <row r="6" s="75" customFormat="1" ht="31.75" spans="1:246">
      <c r="A6" s="35"/>
      <c r="B6" s="36"/>
      <c r="C6" s="36"/>
      <c r="D6" s="37"/>
      <c r="E6" s="37" t="s">
        <v>20</v>
      </c>
      <c r="F6" s="37" t="s">
        <v>21</v>
      </c>
      <c r="G6" s="37" t="s">
        <v>22</v>
      </c>
      <c r="H6" s="56"/>
      <c r="I6" s="37"/>
      <c r="J6" s="66"/>
      <c r="K6" s="67"/>
      <c r="L6" s="6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8"/>
      <c r="Z6" s="88"/>
      <c r="AA6" s="88"/>
      <c r="AB6" s="88"/>
      <c r="AC6" s="88"/>
      <c r="AD6" s="88"/>
      <c r="AE6" s="88"/>
      <c r="AF6" s="88"/>
      <c r="AG6" s="88"/>
      <c r="AH6" s="88"/>
      <c r="AI6" s="88"/>
      <c r="AJ6" s="88"/>
      <c r="AK6" s="88"/>
      <c r="AL6" s="88"/>
      <c r="AM6" s="88"/>
      <c r="AN6" s="88"/>
      <c r="AO6" s="88"/>
      <c r="AP6" s="88"/>
      <c r="AQ6" s="88"/>
      <c r="AR6" s="88"/>
      <c r="AS6" s="88"/>
      <c r="AT6" s="88"/>
      <c r="AU6" s="88"/>
      <c r="AV6" s="88"/>
      <c r="AW6" s="88"/>
      <c r="AX6" s="88"/>
      <c r="AY6" s="88"/>
      <c r="AZ6" s="88"/>
      <c r="BA6" s="88"/>
      <c r="BB6" s="88"/>
      <c r="BC6" s="88"/>
      <c r="BD6" s="88"/>
      <c r="BE6" s="88"/>
      <c r="BF6" s="88"/>
      <c r="BG6" s="88"/>
      <c r="BH6" s="88"/>
      <c r="BI6" s="88"/>
      <c r="BJ6" s="88"/>
      <c r="BK6" s="88"/>
      <c r="BL6" s="88"/>
      <c r="BM6" s="88"/>
      <c r="BN6" s="88"/>
      <c r="BO6" s="88"/>
      <c r="BP6" s="88"/>
      <c r="BQ6" s="88"/>
      <c r="BR6" s="88"/>
      <c r="BS6" s="88"/>
      <c r="BT6" s="88"/>
      <c r="BU6" s="88"/>
      <c r="BV6" s="88"/>
      <c r="BW6" s="88"/>
      <c r="BX6" s="88"/>
      <c r="BY6" s="88"/>
      <c r="BZ6" s="88"/>
      <c r="CA6" s="88"/>
      <c r="CB6" s="88"/>
      <c r="CC6" s="88"/>
      <c r="CD6" s="88"/>
      <c r="CE6" s="88"/>
      <c r="CF6" s="88"/>
      <c r="CG6" s="88"/>
      <c r="CH6" s="88"/>
      <c r="CI6" s="88"/>
      <c r="CJ6" s="88"/>
      <c r="CK6" s="88"/>
      <c r="CL6" s="88"/>
      <c r="CM6" s="88"/>
      <c r="CN6" s="88"/>
      <c r="CO6" s="88"/>
      <c r="CP6" s="88"/>
      <c r="CQ6" s="88"/>
      <c r="CR6" s="88"/>
      <c r="CS6" s="88"/>
      <c r="CT6" s="88"/>
      <c r="CU6" s="88"/>
      <c r="CV6" s="88"/>
      <c r="CW6" s="88"/>
      <c r="CX6" s="88"/>
      <c r="CY6" s="88"/>
      <c r="CZ6" s="88"/>
      <c r="DA6" s="88"/>
      <c r="DB6" s="88"/>
      <c r="DC6" s="88"/>
      <c r="DD6" s="88"/>
      <c r="DE6" s="88"/>
      <c r="DF6" s="88"/>
      <c r="DG6" s="88"/>
      <c r="DH6" s="88"/>
      <c r="DI6" s="88"/>
      <c r="DJ6" s="88"/>
      <c r="DK6" s="88"/>
      <c r="DL6" s="88"/>
      <c r="DM6" s="88"/>
      <c r="DN6" s="88"/>
      <c r="DO6" s="88"/>
      <c r="DP6" s="88"/>
      <c r="DQ6" s="88"/>
      <c r="DR6" s="88"/>
      <c r="DS6" s="88"/>
      <c r="DT6" s="88"/>
      <c r="DU6" s="88"/>
      <c r="DV6" s="88"/>
      <c r="DW6" s="88"/>
      <c r="DX6" s="88"/>
      <c r="DY6" s="88"/>
      <c r="DZ6" s="88"/>
      <c r="EA6" s="88"/>
      <c r="EB6" s="88"/>
      <c r="EC6" s="88"/>
      <c r="ED6" s="88"/>
      <c r="EE6" s="88"/>
      <c r="EF6" s="88"/>
      <c r="EG6" s="88"/>
      <c r="EH6" s="88"/>
      <c r="EI6" s="88"/>
      <c r="EJ6" s="88"/>
      <c r="EK6" s="88"/>
      <c r="EL6" s="88"/>
      <c r="EM6" s="88"/>
      <c r="EN6" s="88"/>
      <c r="EO6" s="88"/>
      <c r="EP6" s="88"/>
      <c r="EQ6" s="88"/>
      <c r="ER6" s="88"/>
      <c r="ES6" s="88"/>
      <c r="ET6" s="88"/>
      <c r="EU6" s="88"/>
      <c r="EV6" s="88"/>
      <c r="EW6" s="88"/>
      <c r="EX6" s="88"/>
      <c r="EY6" s="88"/>
      <c r="EZ6" s="88"/>
      <c r="FA6" s="88"/>
      <c r="FB6" s="88"/>
      <c r="FC6" s="88"/>
      <c r="FD6" s="88"/>
      <c r="FE6" s="88"/>
      <c r="FF6" s="88"/>
      <c r="FG6" s="88"/>
      <c r="FH6" s="88"/>
      <c r="FI6" s="88"/>
      <c r="FJ6" s="88"/>
      <c r="FK6" s="88"/>
      <c r="FL6" s="88"/>
      <c r="FM6" s="88"/>
      <c r="FN6" s="88"/>
      <c r="FO6" s="88"/>
      <c r="FP6" s="88"/>
      <c r="FQ6" s="88"/>
      <c r="FR6" s="88"/>
      <c r="FS6" s="88"/>
      <c r="FT6" s="88"/>
      <c r="FU6" s="88"/>
      <c r="FV6" s="88"/>
      <c r="FW6" s="88"/>
      <c r="FX6" s="88"/>
      <c r="FY6" s="88"/>
      <c r="FZ6" s="88"/>
      <c r="GA6" s="88"/>
      <c r="GB6" s="88"/>
      <c r="GC6" s="88"/>
      <c r="GD6" s="88"/>
      <c r="GE6" s="88"/>
      <c r="GF6" s="88"/>
      <c r="GG6" s="88"/>
      <c r="GH6" s="88"/>
      <c r="GI6" s="88"/>
      <c r="GJ6" s="88"/>
      <c r="GK6" s="88"/>
      <c r="GL6" s="88"/>
      <c r="GM6" s="88"/>
      <c r="GN6" s="88"/>
      <c r="GO6" s="88"/>
      <c r="GP6" s="88"/>
      <c r="GQ6" s="88"/>
      <c r="GR6" s="88"/>
      <c r="GS6" s="88"/>
      <c r="GT6" s="88"/>
      <c r="GU6" s="88"/>
      <c r="GV6" s="88"/>
      <c r="GW6" s="88"/>
      <c r="GX6" s="88"/>
      <c r="GY6" s="88"/>
      <c r="GZ6" s="88"/>
      <c r="HA6" s="88"/>
      <c r="HB6" s="88"/>
      <c r="HC6" s="88"/>
      <c r="HD6" s="88"/>
      <c r="HE6" s="88"/>
      <c r="HF6" s="88"/>
      <c r="HG6" s="88"/>
      <c r="HH6" s="88"/>
      <c r="HI6" s="88"/>
      <c r="HJ6" s="88"/>
      <c r="HK6" s="88"/>
      <c r="HL6" s="88"/>
      <c r="HM6" s="88"/>
      <c r="HN6" s="88"/>
      <c r="HO6" s="88"/>
      <c r="HP6" s="88"/>
      <c r="HQ6" s="88"/>
      <c r="HR6" s="88"/>
      <c r="HS6" s="88"/>
      <c r="HT6" s="88"/>
      <c r="HU6" s="88"/>
      <c r="HV6" s="88"/>
      <c r="HW6" s="88"/>
      <c r="HX6" s="88"/>
      <c r="HY6" s="88"/>
      <c r="HZ6" s="88"/>
      <c r="IA6" s="88"/>
      <c r="IB6" s="88"/>
      <c r="IC6" s="88"/>
      <c r="ID6" s="88"/>
      <c r="IE6" s="88"/>
      <c r="IF6" s="88"/>
      <c r="IG6" s="88"/>
      <c r="IH6" s="88"/>
      <c r="II6" s="88"/>
      <c r="IJ6" s="88"/>
      <c r="IK6" s="88"/>
      <c r="IL6" s="88"/>
    </row>
    <row r="7" ht="46" customHeight="1" spans="1:12">
      <c r="A7" s="39">
        <v>1</v>
      </c>
      <c r="B7" s="39" t="s">
        <v>23</v>
      </c>
      <c r="C7" s="39" t="s">
        <v>24</v>
      </c>
      <c r="D7" s="44" t="s">
        <v>25</v>
      </c>
      <c r="E7" s="39">
        <v>4000</v>
      </c>
      <c r="F7" s="39">
        <v>400</v>
      </c>
      <c r="G7" s="39">
        <v>2800</v>
      </c>
      <c r="H7" s="39">
        <v>1</v>
      </c>
      <c r="I7" s="39" t="s">
        <v>26</v>
      </c>
      <c r="J7" s="69">
        <v>1600</v>
      </c>
      <c r="K7" s="69">
        <f t="shared" ref="K7:K12" si="0">J7*H7</f>
        <v>1600</v>
      </c>
      <c r="L7" s="86"/>
    </row>
    <row r="8" ht="46" customHeight="1" spans="1:12">
      <c r="A8" s="39">
        <v>2</v>
      </c>
      <c r="B8" s="39"/>
      <c r="C8" s="39" t="s">
        <v>24</v>
      </c>
      <c r="D8" s="81" t="s">
        <v>27</v>
      </c>
      <c r="E8" s="39">
        <v>4000</v>
      </c>
      <c r="F8" s="39">
        <v>400</v>
      </c>
      <c r="G8" s="39">
        <v>2800</v>
      </c>
      <c r="H8" s="39">
        <v>1</v>
      </c>
      <c r="I8" s="39" t="s">
        <v>26</v>
      </c>
      <c r="J8" s="69">
        <v>3200</v>
      </c>
      <c r="K8" s="69">
        <f t="shared" si="0"/>
        <v>3200</v>
      </c>
      <c r="L8" s="86"/>
    </row>
    <row r="9" ht="46" customHeight="1" spans="1:12">
      <c r="A9" s="39">
        <v>3</v>
      </c>
      <c r="B9" s="39"/>
      <c r="C9" s="39" t="s">
        <v>24</v>
      </c>
      <c r="D9" s="44" t="s">
        <v>28</v>
      </c>
      <c r="E9" s="39">
        <v>4500</v>
      </c>
      <c r="F9" s="39">
        <v>400</v>
      </c>
      <c r="G9" s="39">
        <v>2800</v>
      </c>
      <c r="H9" s="39">
        <v>1</v>
      </c>
      <c r="I9" s="39" t="s">
        <v>26</v>
      </c>
      <c r="J9" s="69">
        <f>600*4.5</f>
        <v>2700</v>
      </c>
      <c r="K9" s="69">
        <f t="shared" si="0"/>
        <v>2700</v>
      </c>
      <c r="L9" s="86"/>
    </row>
    <row r="10" ht="46" customHeight="1" spans="1:12">
      <c r="A10" s="39">
        <v>4</v>
      </c>
      <c r="B10" s="39"/>
      <c r="C10" s="39" t="s">
        <v>24</v>
      </c>
      <c r="D10" s="44" t="s">
        <v>29</v>
      </c>
      <c r="E10" s="39">
        <v>5000</v>
      </c>
      <c r="F10" s="39">
        <v>400</v>
      </c>
      <c r="G10" s="39">
        <v>2800</v>
      </c>
      <c r="H10" s="39">
        <v>1</v>
      </c>
      <c r="I10" s="39" t="s">
        <v>26</v>
      </c>
      <c r="J10" s="69">
        <v>1900</v>
      </c>
      <c r="K10" s="69">
        <f t="shared" si="0"/>
        <v>1900</v>
      </c>
      <c r="L10" s="70"/>
    </row>
    <row r="11" ht="46" customHeight="1" spans="1:12">
      <c r="A11" s="39">
        <v>5</v>
      </c>
      <c r="B11" s="39"/>
      <c r="C11" s="39" t="s">
        <v>24</v>
      </c>
      <c r="D11" s="44" t="s">
        <v>30</v>
      </c>
      <c r="E11" s="39">
        <v>6000</v>
      </c>
      <c r="F11" s="39">
        <v>400</v>
      </c>
      <c r="G11" s="39">
        <v>2800</v>
      </c>
      <c r="H11" s="39">
        <v>1</v>
      </c>
      <c r="I11" s="39" t="s">
        <v>26</v>
      </c>
      <c r="J11" s="69">
        <v>2280</v>
      </c>
      <c r="K11" s="69">
        <f t="shared" si="0"/>
        <v>2280</v>
      </c>
      <c r="L11" s="87"/>
    </row>
    <row r="12" ht="46" customHeight="1" spans="1:12">
      <c r="A12" s="39">
        <v>6</v>
      </c>
      <c r="B12" s="39"/>
      <c r="C12" s="39" t="s">
        <v>24</v>
      </c>
      <c r="D12" s="81" t="s">
        <v>31</v>
      </c>
      <c r="E12" s="39">
        <v>7000</v>
      </c>
      <c r="F12" s="39">
        <v>400</v>
      </c>
      <c r="G12" s="39">
        <v>2800</v>
      </c>
      <c r="H12" s="39">
        <v>1</v>
      </c>
      <c r="I12" s="39" t="s">
        <v>26</v>
      </c>
      <c r="J12" s="69">
        <f>380*7</f>
        <v>2660</v>
      </c>
      <c r="K12" s="69">
        <f t="shared" si="0"/>
        <v>2660</v>
      </c>
      <c r="L12" s="87"/>
    </row>
    <row r="13" ht="46" customHeight="1" spans="1:12">
      <c r="A13" s="39">
        <v>7</v>
      </c>
      <c r="B13" s="39"/>
      <c r="C13" s="39" t="s">
        <v>24</v>
      </c>
      <c r="D13" s="44" t="s">
        <v>32</v>
      </c>
      <c r="E13" s="39">
        <v>8000</v>
      </c>
      <c r="F13" s="39">
        <v>400</v>
      </c>
      <c r="G13" s="39">
        <v>2800</v>
      </c>
      <c r="H13" s="39">
        <v>1</v>
      </c>
      <c r="I13" s="39" t="s">
        <v>26</v>
      </c>
      <c r="J13" s="69">
        <f>380*8</f>
        <v>3040</v>
      </c>
      <c r="K13" s="69">
        <f t="shared" ref="K13:K22" si="1">J13*H13</f>
        <v>3040</v>
      </c>
      <c r="L13" s="87"/>
    </row>
    <row r="14" ht="46" customHeight="1" spans="1:12">
      <c r="A14" s="39">
        <v>8</v>
      </c>
      <c r="B14" s="39"/>
      <c r="C14" s="39" t="s">
        <v>33</v>
      </c>
      <c r="D14" s="44" t="s">
        <v>34</v>
      </c>
      <c r="E14" s="39">
        <v>3000</v>
      </c>
      <c r="F14" s="39">
        <v>600</v>
      </c>
      <c r="G14" s="39">
        <v>800</v>
      </c>
      <c r="H14" s="39">
        <v>2</v>
      </c>
      <c r="I14" s="39" t="s">
        <v>26</v>
      </c>
      <c r="J14" s="69">
        <v>3000</v>
      </c>
      <c r="K14" s="69">
        <f t="shared" si="1"/>
        <v>6000</v>
      </c>
      <c r="L14" s="87"/>
    </row>
    <row r="15" ht="23" customHeight="1" spans="1:12">
      <c r="A15" s="39">
        <v>9</v>
      </c>
      <c r="B15" s="43" t="s">
        <v>35</v>
      </c>
      <c r="C15" s="39" t="s">
        <v>36</v>
      </c>
      <c r="D15" s="44" t="s">
        <v>37</v>
      </c>
      <c r="E15" s="39">
        <v>30000</v>
      </c>
      <c r="F15" s="39"/>
      <c r="G15" s="39">
        <v>1500</v>
      </c>
      <c r="H15" s="39">
        <v>2</v>
      </c>
      <c r="I15" s="39" t="s">
        <v>38</v>
      </c>
      <c r="J15" s="69">
        <v>2700</v>
      </c>
      <c r="K15" s="69">
        <f t="shared" si="1"/>
        <v>5400</v>
      </c>
      <c r="L15" s="87"/>
    </row>
    <row r="16" ht="23" customHeight="1" spans="1:12">
      <c r="A16" s="39">
        <v>10</v>
      </c>
      <c r="B16" s="82"/>
      <c r="C16" s="39" t="s">
        <v>36</v>
      </c>
      <c r="D16" s="44" t="s">
        <v>39</v>
      </c>
      <c r="E16" s="39">
        <v>25000</v>
      </c>
      <c r="F16" s="39"/>
      <c r="G16" s="39">
        <v>1500</v>
      </c>
      <c r="H16" s="39">
        <v>1</v>
      </c>
      <c r="I16" s="39" t="s">
        <v>38</v>
      </c>
      <c r="J16" s="69">
        <f>90*25</f>
        <v>2250</v>
      </c>
      <c r="K16" s="69">
        <f t="shared" si="1"/>
        <v>2250</v>
      </c>
      <c r="L16" s="87"/>
    </row>
    <row r="17" ht="23" customHeight="1" spans="1:12">
      <c r="A17" s="39">
        <v>11</v>
      </c>
      <c r="B17" s="82"/>
      <c r="C17" s="39" t="s">
        <v>36</v>
      </c>
      <c r="D17" s="44" t="s">
        <v>40</v>
      </c>
      <c r="E17" s="39">
        <v>15000</v>
      </c>
      <c r="F17" s="39"/>
      <c r="G17" s="39">
        <v>1500</v>
      </c>
      <c r="H17" s="39">
        <v>1</v>
      </c>
      <c r="I17" s="39" t="s">
        <v>38</v>
      </c>
      <c r="J17" s="69">
        <f>15*90</f>
        <v>1350</v>
      </c>
      <c r="K17" s="69">
        <f t="shared" si="1"/>
        <v>1350</v>
      </c>
      <c r="L17" s="87"/>
    </row>
    <row r="18" ht="23" customHeight="1" spans="1:12">
      <c r="A18" s="39">
        <v>12</v>
      </c>
      <c r="B18" s="39" t="s">
        <v>41</v>
      </c>
      <c r="C18" s="39" t="s">
        <v>41</v>
      </c>
      <c r="D18" s="44" t="s">
        <v>42</v>
      </c>
      <c r="E18" s="39">
        <v>1500</v>
      </c>
      <c r="F18" s="39"/>
      <c r="G18" s="39">
        <v>1300</v>
      </c>
      <c r="H18" s="39">
        <v>5</v>
      </c>
      <c r="I18" s="39" t="s">
        <v>26</v>
      </c>
      <c r="J18" s="69">
        <v>120</v>
      </c>
      <c r="K18" s="69">
        <f t="shared" si="1"/>
        <v>600</v>
      </c>
      <c r="L18" s="87"/>
    </row>
    <row r="19" ht="23" customHeight="1" spans="1:12">
      <c r="A19" s="39">
        <v>13</v>
      </c>
      <c r="B19" s="39" t="s">
        <v>43</v>
      </c>
      <c r="C19" s="39"/>
      <c r="D19" s="44" t="s">
        <v>44</v>
      </c>
      <c r="E19" s="39" t="s">
        <v>45</v>
      </c>
      <c r="F19" s="39"/>
      <c r="G19" s="39" t="s">
        <v>45</v>
      </c>
      <c r="H19" s="39">
        <v>1</v>
      </c>
      <c r="I19" s="39" t="s">
        <v>46</v>
      </c>
      <c r="J19" s="69">
        <v>1600</v>
      </c>
      <c r="K19" s="69">
        <f t="shared" si="1"/>
        <v>1600</v>
      </c>
      <c r="L19" s="87"/>
    </row>
    <row r="20" ht="20" customHeight="1" spans="1:12">
      <c r="A20" s="39">
        <v>14</v>
      </c>
      <c r="B20" s="43" t="s">
        <v>47</v>
      </c>
      <c r="C20" s="39" t="s">
        <v>48</v>
      </c>
      <c r="D20" s="44"/>
      <c r="E20" s="39"/>
      <c r="F20" s="39"/>
      <c r="G20" s="39"/>
      <c r="H20" s="39">
        <v>1</v>
      </c>
      <c r="I20" s="39" t="s">
        <v>46</v>
      </c>
      <c r="J20" s="69">
        <v>1000</v>
      </c>
      <c r="K20" s="69">
        <f t="shared" si="1"/>
        <v>1000</v>
      </c>
      <c r="L20" s="71"/>
    </row>
    <row r="21" ht="20" customHeight="1" spans="1:12">
      <c r="A21" s="39">
        <v>15</v>
      </c>
      <c r="B21" s="40"/>
      <c r="C21" s="39" t="s">
        <v>49</v>
      </c>
      <c r="D21" s="44"/>
      <c r="E21" s="39"/>
      <c r="F21" s="39"/>
      <c r="G21" s="39"/>
      <c r="H21" s="39">
        <v>1</v>
      </c>
      <c r="I21" s="39" t="s">
        <v>46</v>
      </c>
      <c r="J21" s="69">
        <v>1000</v>
      </c>
      <c r="K21" s="69">
        <f t="shared" si="1"/>
        <v>1000</v>
      </c>
      <c r="L21" s="71"/>
    </row>
    <row r="22" ht="29" customHeight="1" spans="1:12">
      <c r="A22" s="39">
        <v>16</v>
      </c>
      <c r="B22" s="43" t="s">
        <v>50</v>
      </c>
      <c r="C22" s="39" t="s">
        <v>51</v>
      </c>
      <c r="D22" s="44"/>
      <c r="E22" s="39"/>
      <c r="F22" s="39"/>
      <c r="G22" s="39"/>
      <c r="H22" s="39">
        <v>8</v>
      </c>
      <c r="I22" s="39" t="s">
        <v>52</v>
      </c>
      <c r="J22" s="69">
        <v>300</v>
      </c>
      <c r="K22" s="69">
        <f t="shared" si="1"/>
        <v>2400</v>
      </c>
      <c r="L22" s="71"/>
    </row>
    <row r="23" ht="17.6" spans="1:12">
      <c r="A23" s="45" t="s">
        <v>53</v>
      </c>
      <c r="B23" s="46"/>
      <c r="C23" s="46"/>
      <c r="D23" s="46"/>
      <c r="E23" s="46"/>
      <c r="F23" s="46"/>
      <c r="G23" s="46"/>
      <c r="H23" s="46"/>
      <c r="I23" s="46"/>
      <c r="J23" s="46"/>
      <c r="K23" s="72">
        <f>SUM(K7:K22)</f>
        <v>38980</v>
      </c>
      <c r="L23" s="70"/>
    </row>
    <row r="24" ht="17.6" spans="1:12">
      <c r="A24" s="47" t="s">
        <v>54</v>
      </c>
      <c r="B24" s="48"/>
      <c r="C24" s="48"/>
      <c r="D24" s="48"/>
      <c r="E24" s="48"/>
      <c r="F24" s="48"/>
      <c r="G24" s="48"/>
      <c r="H24" s="48"/>
      <c r="I24" s="48"/>
      <c r="J24" s="48"/>
      <c r="K24" s="72">
        <f>K23*0.01</f>
        <v>389.8</v>
      </c>
      <c r="L24" s="70"/>
    </row>
    <row r="25" ht="18.35" spans="1:14">
      <c r="A25" s="49" t="s">
        <v>55</v>
      </c>
      <c r="B25" s="50"/>
      <c r="C25" s="50"/>
      <c r="D25" s="50"/>
      <c r="E25" s="50"/>
      <c r="F25" s="50"/>
      <c r="G25" s="50"/>
      <c r="H25" s="50"/>
      <c r="I25" s="50"/>
      <c r="J25" s="50"/>
      <c r="K25" s="73">
        <f>SUM(K23:K24)</f>
        <v>39369.8</v>
      </c>
      <c r="L25" s="74"/>
      <c r="M25" s="89"/>
      <c r="N25" s="89"/>
    </row>
    <row r="26" spans="1:246">
      <c r="A26" s="83"/>
      <c r="B26" s="83"/>
      <c r="C26" s="83"/>
      <c r="D26" s="83"/>
      <c r="E26" s="83"/>
      <c r="F26" s="83"/>
      <c r="G26" s="83"/>
      <c r="H26" s="83"/>
      <c r="I26" s="83"/>
      <c r="J26" s="83"/>
      <c r="K26" s="83"/>
      <c r="L26" s="83"/>
      <c r="M26" s="80"/>
      <c r="N26" s="80"/>
      <c r="O26" s="80"/>
      <c r="P26" s="80"/>
      <c r="Q26" s="80"/>
      <c r="R26" s="80"/>
      <c r="S26" s="80"/>
      <c r="T26" s="80"/>
      <c r="U26" s="80"/>
      <c r="V26" s="80"/>
      <c r="W26" s="80"/>
      <c r="X26" s="80"/>
      <c r="Y26" s="80"/>
      <c r="Z26" s="80"/>
      <c r="AA26" s="80"/>
      <c r="AB26" s="80"/>
      <c r="AC26" s="80"/>
      <c r="AD26" s="80"/>
      <c r="AE26" s="80"/>
      <c r="AF26" s="80"/>
      <c r="AG26" s="80"/>
      <c r="AH26" s="80"/>
      <c r="AI26" s="80"/>
      <c r="AJ26" s="80"/>
      <c r="AK26" s="80"/>
      <c r="AL26" s="80"/>
      <c r="AM26" s="80"/>
      <c r="AN26" s="80"/>
      <c r="AO26" s="80"/>
      <c r="AP26" s="80"/>
      <c r="AQ26" s="80"/>
      <c r="AR26" s="80"/>
      <c r="AS26" s="80"/>
      <c r="AT26" s="80"/>
      <c r="AU26" s="80"/>
      <c r="AV26" s="80"/>
      <c r="AW26" s="80"/>
      <c r="AX26" s="80"/>
      <c r="AY26" s="80"/>
      <c r="AZ26" s="80"/>
      <c r="BA26" s="80"/>
      <c r="BB26" s="80"/>
      <c r="BC26" s="80"/>
      <c r="BD26" s="80"/>
      <c r="BE26" s="80"/>
      <c r="BF26" s="80"/>
      <c r="BG26" s="80"/>
      <c r="BH26" s="80"/>
      <c r="BI26" s="80"/>
      <c r="BJ26" s="80"/>
      <c r="BK26" s="80"/>
      <c r="BL26" s="80"/>
      <c r="BM26" s="80"/>
      <c r="BN26" s="80"/>
      <c r="BO26" s="80"/>
      <c r="BP26" s="80"/>
      <c r="BQ26" s="80"/>
      <c r="BR26" s="80"/>
      <c r="BS26" s="80"/>
      <c r="BT26" s="80"/>
      <c r="BU26" s="80"/>
      <c r="BV26" s="80"/>
      <c r="BW26" s="80"/>
      <c r="BX26" s="80"/>
      <c r="BY26" s="80"/>
      <c r="BZ26" s="80"/>
      <c r="CA26" s="80"/>
      <c r="CB26" s="80"/>
      <c r="CC26" s="80"/>
      <c r="CD26" s="80"/>
      <c r="CE26" s="80"/>
      <c r="CF26" s="80"/>
      <c r="CG26" s="80"/>
      <c r="CH26" s="80"/>
      <c r="CI26" s="80"/>
      <c r="CJ26" s="80"/>
      <c r="CK26" s="80"/>
      <c r="CL26" s="80"/>
      <c r="CM26" s="80"/>
      <c r="CN26" s="80"/>
      <c r="CO26" s="80"/>
      <c r="CP26" s="80"/>
      <c r="CQ26" s="80"/>
      <c r="CR26" s="80"/>
      <c r="CS26" s="80"/>
      <c r="CT26" s="80"/>
      <c r="CU26" s="80"/>
      <c r="CV26" s="80"/>
      <c r="CW26" s="80"/>
      <c r="CX26" s="80"/>
      <c r="CY26" s="80"/>
      <c r="CZ26" s="80"/>
      <c r="DA26" s="80"/>
      <c r="DB26" s="80"/>
      <c r="DC26" s="80"/>
      <c r="DD26" s="80"/>
      <c r="DE26" s="80"/>
      <c r="DF26" s="80"/>
      <c r="DG26" s="80"/>
      <c r="DH26" s="80"/>
      <c r="DI26" s="80"/>
      <c r="DJ26" s="80"/>
      <c r="DK26" s="80"/>
      <c r="DL26" s="80"/>
      <c r="DM26" s="80"/>
      <c r="DN26" s="80"/>
      <c r="DO26" s="80"/>
      <c r="DP26" s="80"/>
      <c r="DQ26" s="80"/>
      <c r="DR26" s="80"/>
      <c r="DS26" s="80"/>
      <c r="DT26" s="80"/>
      <c r="DU26" s="80"/>
      <c r="DV26" s="80"/>
      <c r="DW26" s="80"/>
      <c r="DX26" s="80"/>
      <c r="DY26" s="80"/>
      <c r="DZ26" s="80"/>
      <c r="EA26" s="80"/>
      <c r="EB26" s="80"/>
      <c r="EC26" s="80"/>
      <c r="ED26" s="80"/>
      <c r="EE26" s="80"/>
      <c r="EF26" s="80"/>
      <c r="EG26" s="80"/>
      <c r="EH26" s="80"/>
      <c r="EI26" s="80"/>
      <c r="EJ26" s="80"/>
      <c r="EK26" s="80"/>
      <c r="EL26" s="80"/>
      <c r="EM26" s="80"/>
      <c r="EN26" s="80"/>
      <c r="EO26" s="80"/>
      <c r="EP26" s="80"/>
      <c r="EQ26" s="80"/>
      <c r="ER26" s="80"/>
      <c r="ES26" s="80"/>
      <c r="ET26" s="80"/>
      <c r="EU26" s="80"/>
      <c r="EV26" s="80"/>
      <c r="EW26" s="80"/>
      <c r="EX26" s="80"/>
      <c r="EY26" s="80"/>
      <c r="EZ26" s="80"/>
      <c r="FA26" s="80"/>
      <c r="FB26" s="80"/>
      <c r="FC26" s="80"/>
      <c r="FD26" s="80"/>
      <c r="FE26" s="80"/>
      <c r="FF26" s="80"/>
      <c r="FG26" s="80"/>
      <c r="FH26" s="80"/>
      <c r="FI26" s="80"/>
      <c r="FJ26" s="80"/>
      <c r="FK26" s="80"/>
      <c r="FL26" s="80"/>
      <c r="FM26" s="80"/>
      <c r="FN26" s="80"/>
      <c r="FO26" s="80"/>
      <c r="FP26" s="80"/>
      <c r="FQ26" s="80"/>
      <c r="FR26" s="80"/>
      <c r="FS26" s="80"/>
      <c r="FT26" s="80"/>
      <c r="FU26" s="80"/>
      <c r="FV26" s="80"/>
      <c r="FW26" s="80"/>
      <c r="FX26" s="80"/>
      <c r="FY26" s="80"/>
      <c r="FZ26" s="80"/>
      <c r="GA26" s="80"/>
      <c r="GB26" s="80"/>
      <c r="GC26" s="80"/>
      <c r="GD26" s="80"/>
      <c r="GE26" s="80"/>
      <c r="GF26" s="80"/>
      <c r="GG26" s="80"/>
      <c r="GH26" s="80"/>
      <c r="GI26" s="80"/>
      <c r="GJ26" s="80"/>
      <c r="GK26" s="80"/>
      <c r="GL26" s="80"/>
      <c r="GM26" s="80"/>
      <c r="GN26" s="80"/>
      <c r="GO26" s="80"/>
      <c r="GP26" s="80"/>
      <c r="GQ26" s="80"/>
      <c r="GR26" s="80"/>
      <c r="GS26" s="80"/>
      <c r="GT26" s="80"/>
      <c r="GU26" s="80"/>
      <c r="GV26" s="80"/>
      <c r="GW26" s="80"/>
      <c r="GX26" s="80"/>
      <c r="GY26" s="80"/>
      <c r="GZ26" s="80"/>
      <c r="HA26" s="80"/>
      <c r="HB26" s="80"/>
      <c r="HC26" s="80"/>
      <c r="HD26" s="80"/>
      <c r="HE26" s="80"/>
      <c r="HF26" s="80"/>
      <c r="HG26" s="80"/>
      <c r="HH26" s="80"/>
      <c r="HI26" s="80"/>
      <c r="HJ26" s="80"/>
      <c r="HK26" s="80"/>
      <c r="HL26" s="80"/>
      <c r="HM26" s="80"/>
      <c r="HN26" s="80"/>
      <c r="HO26" s="80"/>
      <c r="HP26" s="80"/>
      <c r="HQ26" s="80"/>
      <c r="HR26" s="80"/>
      <c r="HS26" s="80"/>
      <c r="HT26" s="80"/>
      <c r="HU26" s="80"/>
      <c r="HV26" s="80"/>
      <c r="HW26" s="80"/>
      <c r="HX26" s="80"/>
      <c r="HY26" s="80"/>
      <c r="HZ26" s="80"/>
      <c r="IA26" s="80"/>
      <c r="IB26" s="80"/>
      <c r="IC26" s="80"/>
      <c r="ID26" s="80"/>
      <c r="IE26" s="80"/>
      <c r="IF26" s="80"/>
      <c r="IG26" s="80"/>
      <c r="IH26" s="80"/>
      <c r="II26" s="80"/>
      <c r="IJ26" s="80"/>
      <c r="IK26" s="80"/>
      <c r="IL26" s="80"/>
    </row>
    <row r="27" s="76" customFormat="1" spans="1:250">
      <c r="A27" s="83"/>
      <c r="B27" s="84"/>
      <c r="C27" s="84"/>
      <c r="D27" s="84"/>
      <c r="E27" s="84"/>
      <c r="F27" s="84"/>
      <c r="G27" s="84"/>
      <c r="H27" s="84"/>
      <c r="I27" s="84"/>
      <c r="J27" s="84"/>
      <c r="K27" s="84"/>
      <c r="L27" s="84"/>
      <c r="IM27" s="80"/>
      <c r="IN27" s="80"/>
      <c r="IO27" s="80"/>
      <c r="IP27" s="80"/>
    </row>
    <row r="28" s="76" customFormat="1" spans="1:250">
      <c r="A28" s="83"/>
      <c r="B28" s="84"/>
      <c r="C28" s="84"/>
      <c r="D28" s="84"/>
      <c r="E28" s="84"/>
      <c r="F28" s="84"/>
      <c r="G28" s="84"/>
      <c r="H28" s="84"/>
      <c r="I28" s="84"/>
      <c r="J28" s="84"/>
      <c r="K28" s="84"/>
      <c r="L28" s="84"/>
      <c r="IM28" s="80"/>
      <c r="IN28" s="80"/>
      <c r="IO28" s="80"/>
      <c r="IP28" s="80"/>
    </row>
    <row r="29" s="76" customFormat="1" spans="1:250">
      <c r="A29" s="83"/>
      <c r="B29" s="84"/>
      <c r="C29" s="84"/>
      <c r="D29" s="84"/>
      <c r="E29" s="84"/>
      <c r="F29" s="84"/>
      <c r="G29" s="84"/>
      <c r="H29" s="84"/>
      <c r="I29" s="84"/>
      <c r="J29" s="84"/>
      <c r="K29" s="84"/>
      <c r="L29" s="84"/>
      <c r="IM29" s="80"/>
      <c r="IN29" s="80"/>
      <c r="IO29" s="80"/>
      <c r="IP29" s="80"/>
    </row>
    <row r="30" s="76" customFormat="1" spans="1:250">
      <c r="A30" s="83"/>
      <c r="B30" s="84"/>
      <c r="C30" s="84"/>
      <c r="D30" s="84"/>
      <c r="E30" s="84"/>
      <c r="F30" s="84"/>
      <c r="G30" s="84"/>
      <c r="H30" s="84"/>
      <c r="I30" s="84"/>
      <c r="J30" s="84"/>
      <c r="K30" s="84"/>
      <c r="L30" s="84"/>
      <c r="IM30" s="80"/>
      <c r="IN30" s="80"/>
      <c r="IO30" s="80"/>
      <c r="IP30" s="80"/>
    </row>
    <row r="31" s="76" customFormat="1" spans="1:250">
      <c r="A31" s="83"/>
      <c r="B31" s="84"/>
      <c r="C31" s="84"/>
      <c r="D31" s="84"/>
      <c r="E31" s="84"/>
      <c r="F31" s="84"/>
      <c r="G31" s="84"/>
      <c r="H31" s="84"/>
      <c r="I31" s="84"/>
      <c r="J31" s="84"/>
      <c r="K31" s="84"/>
      <c r="L31" s="84"/>
      <c r="IM31" s="80"/>
      <c r="IN31" s="80"/>
      <c r="IO31" s="80"/>
      <c r="IP31" s="80"/>
    </row>
    <row r="32" s="76" customFormat="1" ht="88" customHeight="1" spans="1:250">
      <c r="A32" s="77"/>
      <c r="B32" s="77"/>
      <c r="D32" s="85"/>
      <c r="IM32" s="80"/>
      <c r="IN32" s="80"/>
      <c r="IO32" s="80"/>
      <c r="IP32" s="80"/>
    </row>
    <row r="33" s="76" customFormat="1" spans="1:250">
      <c r="A33" s="77"/>
      <c r="B33" s="77"/>
      <c r="IM33" s="80"/>
      <c r="IN33" s="80"/>
      <c r="IO33" s="80"/>
      <c r="IP33" s="80"/>
    </row>
    <row r="34" s="76" customFormat="1" spans="1:250">
      <c r="A34" s="77"/>
      <c r="B34" s="77"/>
      <c r="IM34" s="80"/>
      <c r="IN34" s="80"/>
      <c r="IO34" s="80"/>
      <c r="IP34" s="80"/>
    </row>
  </sheetData>
  <mergeCells count="30">
    <mergeCell ref="C1:L1"/>
    <mergeCell ref="E2:G2"/>
    <mergeCell ref="H2:L2"/>
    <mergeCell ref="E3:G3"/>
    <mergeCell ref="H3:L3"/>
    <mergeCell ref="E4:G4"/>
    <mergeCell ref="H4:L4"/>
    <mergeCell ref="E5:G5"/>
    <mergeCell ref="A23:J23"/>
    <mergeCell ref="A24:J24"/>
    <mergeCell ref="A25:J25"/>
    <mergeCell ref="A26:L26"/>
    <mergeCell ref="B27:L27"/>
    <mergeCell ref="B28:L28"/>
    <mergeCell ref="B29:L29"/>
    <mergeCell ref="B30:L30"/>
    <mergeCell ref="B31:L31"/>
    <mergeCell ref="A5:A6"/>
    <mergeCell ref="B5:B6"/>
    <mergeCell ref="B7:B14"/>
    <mergeCell ref="B15:B17"/>
    <mergeCell ref="B20:B21"/>
    <mergeCell ref="C5:C6"/>
    <mergeCell ref="D5:D6"/>
    <mergeCell ref="H5:H6"/>
    <mergeCell ref="I5:I6"/>
    <mergeCell ref="J5:J6"/>
    <mergeCell ref="K5:K6"/>
    <mergeCell ref="L5:L6"/>
    <mergeCell ref="A1:B4"/>
  </mergeCells>
  <pageMargins left="0.25" right="0.25" top="0.75" bottom="0.75" header="0.3" footer="0.3"/>
  <pageSetup paperSize="9" scale="62" fitToHeight="0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3"/>
  <sheetViews>
    <sheetView workbookViewId="0">
      <selection activeCell="D7" sqref="D7"/>
    </sheetView>
  </sheetViews>
  <sheetFormatPr defaultColWidth="9" defaultRowHeight="17.6"/>
  <cols>
    <col min="3" max="3" width="11.875" customWidth="1"/>
    <col min="4" max="4" width="35.25" customWidth="1"/>
    <col min="11" max="11" width="12.875" customWidth="1"/>
  </cols>
  <sheetData>
    <row r="1" ht="24" customHeight="1" spans="1:12">
      <c r="A1" s="21"/>
      <c r="B1" s="22"/>
      <c r="C1" s="23" t="s">
        <v>0</v>
      </c>
      <c r="D1" s="24"/>
      <c r="E1" s="24"/>
      <c r="F1" s="24"/>
      <c r="G1" s="24"/>
      <c r="H1" s="24"/>
      <c r="I1" s="24"/>
      <c r="J1" s="24"/>
      <c r="K1" s="57"/>
      <c r="L1" s="58"/>
    </row>
    <row r="2" ht="24" customHeight="1" spans="1:12">
      <c r="A2" s="25"/>
      <c r="B2" s="26"/>
      <c r="C2" s="27" t="s">
        <v>1</v>
      </c>
      <c r="D2" s="28" t="s">
        <v>2</v>
      </c>
      <c r="E2" s="51" t="s">
        <v>3</v>
      </c>
      <c r="F2" s="51"/>
      <c r="G2" s="51"/>
      <c r="H2" s="52"/>
      <c r="I2" s="52"/>
      <c r="J2" s="52"/>
      <c r="K2" s="59"/>
      <c r="L2" s="60"/>
    </row>
    <row r="3" ht="24" customHeight="1" spans="1:12">
      <c r="A3" s="25"/>
      <c r="B3" s="26"/>
      <c r="C3" s="27" t="s">
        <v>4</v>
      </c>
      <c r="D3" s="29"/>
      <c r="E3" s="51" t="s">
        <v>6</v>
      </c>
      <c r="F3" s="51"/>
      <c r="G3" s="51"/>
      <c r="H3" s="52"/>
      <c r="I3" s="52"/>
      <c r="J3" s="52"/>
      <c r="K3" s="59"/>
      <c r="L3" s="60"/>
    </row>
    <row r="4" ht="24" customHeight="1" spans="1:12">
      <c r="A4" s="25"/>
      <c r="B4" s="26"/>
      <c r="C4" s="30" t="s">
        <v>7</v>
      </c>
      <c r="D4" s="31"/>
      <c r="E4" s="53" t="s">
        <v>9</v>
      </c>
      <c r="F4" s="53"/>
      <c r="G4" s="53"/>
      <c r="H4" s="54"/>
      <c r="I4" s="54"/>
      <c r="J4" s="54"/>
      <c r="K4" s="61"/>
      <c r="L4" s="62"/>
    </row>
    <row r="5" spans="1:12">
      <c r="A5" s="32" t="s">
        <v>10</v>
      </c>
      <c r="B5" s="33" t="s">
        <v>11</v>
      </c>
      <c r="C5" s="33" t="s">
        <v>12</v>
      </c>
      <c r="D5" s="34" t="s">
        <v>13</v>
      </c>
      <c r="E5" s="34" t="s">
        <v>14</v>
      </c>
      <c r="F5" s="34"/>
      <c r="G5" s="34"/>
      <c r="H5" s="55" t="s">
        <v>15</v>
      </c>
      <c r="I5" s="34" t="s">
        <v>16</v>
      </c>
      <c r="J5" s="63" t="s">
        <v>17</v>
      </c>
      <c r="K5" s="64" t="s">
        <v>18</v>
      </c>
      <c r="L5" s="65" t="s">
        <v>19</v>
      </c>
    </row>
    <row r="6" spans="1:12">
      <c r="A6" s="35"/>
      <c r="B6" s="36"/>
      <c r="C6" s="36"/>
      <c r="D6" s="37"/>
      <c r="E6" s="37" t="s">
        <v>20</v>
      </c>
      <c r="F6" s="37" t="s">
        <v>21</v>
      </c>
      <c r="G6" s="37" t="s">
        <v>22</v>
      </c>
      <c r="H6" s="56"/>
      <c r="I6" s="37"/>
      <c r="J6" s="66"/>
      <c r="K6" s="67"/>
      <c r="L6" s="68"/>
    </row>
    <row r="7" spans="1:12">
      <c r="A7" s="38">
        <v>1</v>
      </c>
      <c r="B7" s="39"/>
      <c r="C7" s="40" t="s">
        <v>24</v>
      </c>
      <c r="D7" s="41" t="s">
        <v>56</v>
      </c>
      <c r="E7" s="39">
        <v>5000</v>
      </c>
      <c r="F7" s="39">
        <v>400</v>
      </c>
      <c r="G7" s="39">
        <v>2800</v>
      </c>
      <c r="H7" s="39">
        <v>2</v>
      </c>
      <c r="I7" s="40" t="s">
        <v>26</v>
      </c>
      <c r="J7" s="69">
        <v>2500</v>
      </c>
      <c r="K7" s="69">
        <f t="shared" ref="K7:K10" si="0">J7*H7</f>
        <v>5000</v>
      </c>
      <c r="L7" s="70"/>
    </row>
    <row r="8" spans="1:12">
      <c r="A8" s="42">
        <v>2</v>
      </c>
      <c r="B8" s="43" t="s">
        <v>47</v>
      </c>
      <c r="C8" s="39" t="s">
        <v>48</v>
      </c>
      <c r="D8" s="44"/>
      <c r="E8" s="39"/>
      <c r="F8" s="39"/>
      <c r="G8" s="39"/>
      <c r="H8" s="39">
        <v>1</v>
      </c>
      <c r="I8" s="39" t="s">
        <v>46</v>
      </c>
      <c r="J8" s="69">
        <v>1000</v>
      </c>
      <c r="K8" s="69">
        <f t="shared" si="0"/>
        <v>1000</v>
      </c>
      <c r="L8" s="71"/>
    </row>
    <row r="9" spans="1:12">
      <c r="A9" s="42">
        <v>3</v>
      </c>
      <c r="B9" s="40"/>
      <c r="C9" s="39" t="s">
        <v>49</v>
      </c>
      <c r="D9" s="44"/>
      <c r="E9" s="39"/>
      <c r="F9" s="39"/>
      <c r="G9" s="39"/>
      <c r="H9" s="39">
        <v>1</v>
      </c>
      <c r="I9" s="39" t="s">
        <v>46</v>
      </c>
      <c r="J9" s="69">
        <v>1000</v>
      </c>
      <c r="K9" s="69">
        <f t="shared" si="0"/>
        <v>1000</v>
      </c>
      <c r="L9" s="71"/>
    </row>
    <row r="10" spans="1:12">
      <c r="A10" s="42">
        <v>4</v>
      </c>
      <c r="B10" s="43" t="s">
        <v>50</v>
      </c>
      <c r="C10" s="39" t="s">
        <v>51</v>
      </c>
      <c r="D10" s="44"/>
      <c r="E10" s="39"/>
      <c r="F10" s="39"/>
      <c r="G10" s="39"/>
      <c r="H10" s="39">
        <v>4</v>
      </c>
      <c r="I10" s="39" t="s">
        <v>52</v>
      </c>
      <c r="J10" s="69">
        <v>300</v>
      </c>
      <c r="K10" s="69">
        <f t="shared" si="0"/>
        <v>1200</v>
      </c>
      <c r="L10" s="71"/>
    </row>
    <row r="11" spans="1:12">
      <c r="A11" s="45" t="s">
        <v>53</v>
      </c>
      <c r="B11" s="46"/>
      <c r="C11" s="46"/>
      <c r="D11" s="46"/>
      <c r="E11" s="46"/>
      <c r="F11" s="46"/>
      <c r="G11" s="46"/>
      <c r="H11" s="46"/>
      <c r="I11" s="46"/>
      <c r="J11" s="46"/>
      <c r="K11" s="72">
        <f>SUM(K7:K10)</f>
        <v>8200</v>
      </c>
      <c r="L11" s="70"/>
    </row>
    <row r="12" spans="1:12">
      <c r="A12" s="47" t="s">
        <v>54</v>
      </c>
      <c r="B12" s="48"/>
      <c r="C12" s="48"/>
      <c r="D12" s="48"/>
      <c r="E12" s="48"/>
      <c r="F12" s="48"/>
      <c r="G12" s="48"/>
      <c r="H12" s="48"/>
      <c r="I12" s="48"/>
      <c r="J12" s="48"/>
      <c r="K12" s="72">
        <f>K11*0.01</f>
        <v>82</v>
      </c>
      <c r="L12" s="70"/>
    </row>
    <row r="13" ht="18.35" spans="1:12">
      <c r="A13" s="49" t="s">
        <v>55</v>
      </c>
      <c r="B13" s="50"/>
      <c r="C13" s="50"/>
      <c r="D13" s="50"/>
      <c r="E13" s="50"/>
      <c r="F13" s="50"/>
      <c r="G13" s="50"/>
      <c r="H13" s="50"/>
      <c r="I13" s="50"/>
      <c r="J13" s="50"/>
      <c r="K13" s="73">
        <f>SUM(K11:K12)</f>
        <v>8282</v>
      </c>
      <c r="L13" s="74"/>
    </row>
  </sheetData>
  <mergeCells count="22">
    <mergeCell ref="C1:L1"/>
    <mergeCell ref="E2:G2"/>
    <mergeCell ref="H2:L2"/>
    <mergeCell ref="E3:G3"/>
    <mergeCell ref="H3:L3"/>
    <mergeCell ref="E4:G4"/>
    <mergeCell ref="H4:L4"/>
    <mergeCell ref="E5:G5"/>
    <mergeCell ref="A11:J11"/>
    <mergeCell ref="A12:J12"/>
    <mergeCell ref="A13:J13"/>
    <mergeCell ref="A5:A6"/>
    <mergeCell ref="B5:B6"/>
    <mergeCell ref="B8:B9"/>
    <mergeCell ref="C5:C6"/>
    <mergeCell ref="D5:D6"/>
    <mergeCell ref="H5:H6"/>
    <mergeCell ref="I5:I6"/>
    <mergeCell ref="J5:J6"/>
    <mergeCell ref="K5:K6"/>
    <mergeCell ref="L5:L6"/>
    <mergeCell ref="A1:B4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5"/>
  <sheetViews>
    <sheetView workbookViewId="0">
      <selection activeCell="D19" sqref="D19"/>
    </sheetView>
  </sheetViews>
  <sheetFormatPr defaultColWidth="9" defaultRowHeight="17.6"/>
  <cols>
    <col min="3" max="3" width="12.75" customWidth="1"/>
    <col min="4" max="4" width="53.875" customWidth="1"/>
    <col min="8" max="10" width="6.875" customWidth="1"/>
    <col min="11" max="11" width="12.25" customWidth="1"/>
    <col min="12" max="12" width="6.875" customWidth="1"/>
  </cols>
  <sheetData>
    <row r="1" ht="26" spans="1:12">
      <c r="A1" s="1"/>
      <c r="B1" s="2"/>
      <c r="C1" s="3" t="s">
        <v>0</v>
      </c>
      <c r="D1" s="4"/>
      <c r="E1" s="4"/>
      <c r="F1" s="4"/>
      <c r="G1" s="4"/>
      <c r="H1" s="4"/>
      <c r="I1" s="4"/>
      <c r="J1" s="4"/>
      <c r="K1" s="4"/>
      <c r="L1" s="16"/>
    </row>
    <row r="2" spans="1:12">
      <c r="A2" s="5"/>
      <c r="B2" s="6"/>
      <c r="C2" s="7" t="s">
        <v>1</v>
      </c>
      <c r="D2" s="8" t="s">
        <v>2</v>
      </c>
      <c r="E2" s="8" t="s">
        <v>3</v>
      </c>
      <c r="F2" s="8"/>
      <c r="G2" s="8"/>
      <c r="H2" s="8"/>
      <c r="I2" s="8"/>
      <c r="J2" s="8"/>
      <c r="K2" s="8"/>
      <c r="L2" s="17"/>
    </row>
    <row r="3" spans="1:12">
      <c r="A3" s="5"/>
      <c r="B3" s="6"/>
      <c r="C3" s="7" t="s">
        <v>4</v>
      </c>
      <c r="D3" s="8"/>
      <c r="E3" s="8" t="s">
        <v>6</v>
      </c>
      <c r="F3" s="8"/>
      <c r="G3" s="8"/>
      <c r="H3" s="8"/>
      <c r="I3" s="8"/>
      <c r="J3" s="8"/>
      <c r="K3" s="8"/>
      <c r="L3" s="17"/>
    </row>
    <row r="4" ht="18.35" spans="1:12">
      <c r="A4" s="5"/>
      <c r="B4" s="6"/>
      <c r="C4" s="9" t="s">
        <v>7</v>
      </c>
      <c r="D4" s="10"/>
      <c r="E4" s="10" t="s">
        <v>9</v>
      </c>
      <c r="F4" s="10"/>
      <c r="G4" s="10"/>
      <c r="H4" s="10"/>
      <c r="I4" s="10"/>
      <c r="J4" s="10"/>
      <c r="K4" s="10"/>
      <c r="L4" s="18"/>
    </row>
    <row r="5" ht="18.35" spans="1:12">
      <c r="A5" s="11" t="s">
        <v>10</v>
      </c>
      <c r="B5" s="12" t="s">
        <v>11</v>
      </c>
      <c r="C5" s="9" t="s">
        <v>12</v>
      </c>
      <c r="D5" s="10" t="s">
        <v>13</v>
      </c>
      <c r="E5" s="10" t="s">
        <v>14</v>
      </c>
      <c r="F5" s="10"/>
      <c r="G5" s="10"/>
      <c r="H5" s="10" t="s">
        <v>15</v>
      </c>
      <c r="I5" s="10" t="s">
        <v>16</v>
      </c>
      <c r="J5" s="10" t="s">
        <v>17</v>
      </c>
      <c r="K5" s="10" t="s">
        <v>18</v>
      </c>
      <c r="L5" s="18" t="s">
        <v>19</v>
      </c>
    </row>
    <row r="6" spans="1:12">
      <c r="A6" s="13"/>
      <c r="B6" s="13"/>
      <c r="C6" s="13"/>
      <c r="D6" s="13"/>
      <c r="E6" s="13" t="s">
        <v>20</v>
      </c>
      <c r="F6" s="13" t="s">
        <v>21</v>
      </c>
      <c r="G6" s="13" t="s">
        <v>22</v>
      </c>
      <c r="H6" s="13"/>
      <c r="I6" s="13"/>
      <c r="J6" s="13"/>
      <c r="K6" s="13"/>
      <c r="L6" s="13"/>
    </row>
    <row r="7" spans="1:12">
      <c r="A7" s="8">
        <v>1</v>
      </c>
      <c r="B7" s="8" t="s">
        <v>23</v>
      </c>
      <c r="C7" s="8" t="s">
        <v>24</v>
      </c>
      <c r="D7" s="8" t="s">
        <v>57</v>
      </c>
      <c r="E7" s="8">
        <v>4500</v>
      </c>
      <c r="F7" s="8">
        <v>400</v>
      </c>
      <c r="G7" s="8">
        <v>2400</v>
      </c>
      <c r="H7" s="8">
        <v>1</v>
      </c>
      <c r="I7" s="8" t="s">
        <v>26</v>
      </c>
      <c r="J7" s="8">
        <v>1460</v>
      </c>
      <c r="K7" s="8">
        <v>1460</v>
      </c>
      <c r="L7" s="8"/>
    </row>
    <row r="8" spans="1:12">
      <c r="A8" s="8">
        <v>2</v>
      </c>
      <c r="B8" s="8"/>
      <c r="C8" s="8" t="s">
        <v>24</v>
      </c>
      <c r="D8" s="8" t="s">
        <v>58</v>
      </c>
      <c r="E8" s="8">
        <v>5000</v>
      </c>
      <c r="F8" s="8">
        <v>400</v>
      </c>
      <c r="G8" s="8">
        <v>2300</v>
      </c>
      <c r="H8" s="8">
        <v>1</v>
      </c>
      <c r="I8" s="8" t="s">
        <v>26</v>
      </c>
      <c r="J8" s="8">
        <v>2000</v>
      </c>
      <c r="K8" s="8">
        <v>2000</v>
      </c>
      <c r="L8" s="8"/>
    </row>
    <row r="9" spans="1:12">
      <c r="A9" s="8">
        <v>3</v>
      </c>
      <c r="B9" s="8"/>
      <c r="C9" s="8" t="s">
        <v>24</v>
      </c>
      <c r="D9" s="8" t="s">
        <v>59</v>
      </c>
      <c r="E9" s="8">
        <v>6000</v>
      </c>
      <c r="F9" s="8">
        <v>400</v>
      </c>
      <c r="G9" s="8">
        <v>2300</v>
      </c>
      <c r="H9" s="8">
        <v>1</v>
      </c>
      <c r="I9" s="8" t="s">
        <v>26</v>
      </c>
      <c r="J9" s="8">
        <v>2400</v>
      </c>
      <c r="K9" s="8">
        <v>2400</v>
      </c>
      <c r="L9" s="8"/>
    </row>
    <row r="10" spans="1:12">
      <c r="A10" s="8">
        <v>4</v>
      </c>
      <c r="B10" s="8" t="s">
        <v>47</v>
      </c>
      <c r="C10" s="8" t="s">
        <v>48</v>
      </c>
      <c r="D10" s="8"/>
      <c r="E10" s="8"/>
      <c r="F10" s="8"/>
      <c r="G10" s="8"/>
      <c r="H10" s="8">
        <v>1</v>
      </c>
      <c r="I10" s="8" t="s">
        <v>46</v>
      </c>
      <c r="J10" s="8">
        <v>1000</v>
      </c>
      <c r="K10" s="8">
        <v>1000</v>
      </c>
      <c r="L10" s="8"/>
    </row>
    <row r="11" spans="1:12">
      <c r="A11" s="8">
        <v>5</v>
      </c>
      <c r="B11" s="8"/>
      <c r="C11" s="8" t="s">
        <v>49</v>
      </c>
      <c r="D11" s="8"/>
      <c r="E11" s="8"/>
      <c r="F11" s="8"/>
      <c r="G11" s="8"/>
      <c r="H11" s="8">
        <v>1</v>
      </c>
      <c r="I11" s="8" t="s">
        <v>46</v>
      </c>
      <c r="J11" s="8">
        <v>1000</v>
      </c>
      <c r="K11" s="8">
        <v>1000</v>
      </c>
      <c r="L11" s="8"/>
    </row>
    <row r="12" spans="1:12">
      <c r="A12" s="8">
        <v>6</v>
      </c>
      <c r="B12" s="8" t="s">
        <v>50</v>
      </c>
      <c r="C12" s="8" t="s">
        <v>51</v>
      </c>
      <c r="D12" s="8"/>
      <c r="E12" s="8"/>
      <c r="F12" s="8"/>
      <c r="G12" s="8"/>
      <c r="H12" s="8">
        <v>6</v>
      </c>
      <c r="I12" s="8" t="s">
        <v>52</v>
      </c>
      <c r="J12" s="8">
        <v>300</v>
      </c>
      <c r="K12" s="8">
        <v>1800</v>
      </c>
      <c r="L12" s="8"/>
    </row>
    <row r="13" spans="1:12">
      <c r="A13" s="14" t="s">
        <v>53</v>
      </c>
      <c r="B13" s="15"/>
      <c r="C13" s="15"/>
      <c r="D13" s="15"/>
      <c r="E13" s="15"/>
      <c r="F13" s="15"/>
      <c r="G13" s="15"/>
      <c r="H13" s="15"/>
      <c r="I13" s="15"/>
      <c r="J13" s="19"/>
      <c r="K13" s="20">
        <v>9660</v>
      </c>
      <c r="L13" s="8"/>
    </row>
    <row r="14" spans="1:12">
      <c r="A14" s="14" t="s">
        <v>54</v>
      </c>
      <c r="B14" s="15"/>
      <c r="C14" s="15"/>
      <c r="D14" s="15"/>
      <c r="E14" s="15"/>
      <c r="F14" s="15"/>
      <c r="G14" s="15"/>
      <c r="H14" s="15"/>
      <c r="I14" s="15"/>
      <c r="J14" s="19"/>
      <c r="K14" s="20">
        <v>96.6</v>
      </c>
      <c r="L14" s="8"/>
    </row>
    <row r="15" spans="1:12">
      <c r="A15" s="14" t="s">
        <v>55</v>
      </c>
      <c r="B15" s="15"/>
      <c r="C15" s="15"/>
      <c r="D15" s="15"/>
      <c r="E15" s="15"/>
      <c r="F15" s="15"/>
      <c r="G15" s="15"/>
      <c r="H15" s="15"/>
      <c r="I15" s="15"/>
      <c r="J15" s="19"/>
      <c r="K15" s="20">
        <v>9756.6</v>
      </c>
      <c r="L15" s="8"/>
    </row>
  </sheetData>
  <mergeCells count="5">
    <mergeCell ref="C1:L1"/>
    <mergeCell ref="A13:J13"/>
    <mergeCell ref="A14:J14"/>
    <mergeCell ref="A15:J15"/>
    <mergeCell ref="A1:B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Macintosh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联想北京</vt:lpstr>
      <vt:lpstr>联想天津</vt:lpstr>
      <vt:lpstr>联想上海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Sky-shine</dc:creator>
  <cp:lastModifiedBy>你的大太阳啊</cp:lastModifiedBy>
  <cp:revision>1</cp:revision>
  <dcterms:created xsi:type="dcterms:W3CDTF">2010-01-19T20:30:00Z</dcterms:created>
  <cp:lastPrinted>2019-05-09T15:36:00Z</cp:lastPrinted>
  <dcterms:modified xsi:type="dcterms:W3CDTF">2024-12-05T16:45:00Z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2052-6.13.2.8918</vt:lpwstr>
  </property>
  <property fmtid="{D5CDD505-2E9C-101B-9397-08002B2CF9AE}" pid="3" name="ICV">
    <vt:lpwstr>84F04E6831296032EA5351674F089105_43</vt:lpwstr>
  </property>
</Properties>
</file>