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80" windowHeight="11620" tabRatio="436"/>
  </bookViews>
  <sheets>
    <sheet name="联想北京" sheetId="21" r:id="rId1"/>
    <sheet name="联想天津" sheetId="22" r:id="rId2"/>
    <sheet name="联想上海" sheetId="23" r:id="rId3"/>
  </sheets>
  <definedNames>
    <definedName name="_xlnm._FilterDatabase" localSheetId="0" hidden="1">联想北京!$7:$31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<sst xmlns="http://schemas.openxmlformats.org/spreadsheetml/2006/main" count="155" uniqueCount="60">
  <si>
    <t>2024年联想安全周</t>
  </si>
  <si>
    <t>项目名称：</t>
  </si>
  <si>
    <t>联想第七届网络安全周</t>
  </si>
  <si>
    <t>报价单位：</t>
  </si>
  <si>
    <t>活动时间：</t>
  </si>
  <si>
    <t>2024年12月16日-20日</t>
  </si>
  <si>
    <t>项目负责人：</t>
  </si>
  <si>
    <t>活动地点：</t>
  </si>
  <si>
    <t>联想集团总部（北京）</t>
  </si>
  <si>
    <t>联系电话：</t>
  </si>
  <si>
    <t>序号</t>
  </si>
  <si>
    <t>项目</t>
  </si>
  <si>
    <t>物料名称</t>
  </si>
  <si>
    <t>工艺描述</t>
  </si>
  <si>
    <t>尺寸</t>
  </si>
  <si>
    <t>数量</t>
  </si>
  <si>
    <t>单位</t>
  </si>
  <si>
    <t>单价</t>
  </si>
  <si>
    <t>金额</t>
  </si>
  <si>
    <t>备注</t>
  </si>
  <si>
    <t>L/mm</t>
  </si>
  <si>
    <t>W/mm</t>
  </si>
  <si>
    <t>H/mm</t>
  </si>
  <si>
    <t>主会场</t>
  </si>
  <si>
    <t>背板墙</t>
  </si>
  <si>
    <t>桁架结构，喷绘布，含支撑，配重   4*2.8m</t>
  </si>
  <si>
    <t>个</t>
  </si>
  <si>
    <t>桁架结构，喷绘布，含支撑，配重   4*2.8m（双画面）</t>
  </si>
  <si>
    <t>桁架结构，多层板，喷绘布，含支撑，配重   4.5*2.8m</t>
  </si>
  <si>
    <t>桁架结构，喷绘布，含支撑，配重   5*2.8m</t>
  </si>
  <si>
    <t>桁架结构，喷绘布，含支撑，配重6*2.8m</t>
  </si>
  <si>
    <t>桁架结构，喷绘布，含支撑，配重7*2.8m</t>
  </si>
  <si>
    <t>桁架结构，喷绘布，含支撑，配重8*2.8m</t>
  </si>
  <si>
    <t>签到台</t>
  </si>
  <si>
    <t>长3m x 宽0.6m x高0.8m定制，木质、裱画面（内部掏空预留，带锁柜子）</t>
  </si>
  <si>
    <t>场外</t>
  </si>
  <si>
    <t>横幅</t>
  </si>
  <si>
    <t>30*1.5，喷绘布</t>
  </si>
  <si>
    <t>条</t>
  </si>
  <si>
    <t>25*1.5，喷绘布</t>
  </si>
  <si>
    <t>15*1.5，喷绘布</t>
  </si>
  <si>
    <t>KT板</t>
  </si>
  <si>
    <t>KT板画面 1.5*1.3m</t>
  </si>
  <si>
    <t>封面</t>
  </si>
  <si>
    <t>后侧封面</t>
  </si>
  <si>
    <t xml:space="preserve"> </t>
  </si>
  <si>
    <t>趟</t>
  </si>
  <si>
    <t>物料运输费</t>
  </si>
  <si>
    <t>进场运输费</t>
  </si>
  <si>
    <t>拆场运输费</t>
  </si>
  <si>
    <t>运营费</t>
  </si>
  <si>
    <t>人工费</t>
  </si>
  <si>
    <t>人工</t>
  </si>
  <si>
    <t>小计：</t>
  </si>
  <si>
    <t>税金：</t>
  </si>
  <si>
    <t>含税总计：</t>
  </si>
  <si>
    <t>桁架结构，喷绘布，含支撑，配重5*2.8m</t>
  </si>
  <si>
    <t>桁架结构，喷绘布，含支撑，配重   4.5*2.4m</t>
  </si>
  <si>
    <t>桁架结构，喷绘布，含支撑，配重    5*2.3m</t>
  </si>
  <si>
    <t>桁架结构，喷绘布，含支撑，配重  6*2.3m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</si>
</sst>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  <numFmt numFmtId="178" formatCode="0_);[Red]\(0\)"/>
    <numFmt numFmtId="179" formatCode="0.00_);[Red]\(0.00\)"/>
  </numFmts>
  <fonts count="36">
    <font>
      <sz val="12"/>
      <name val="宋体"/>
      <charset val="134"/>
    </font>
    <font>
      <sz val="12"/>
      <name val="微软雅黑"/>
      <charset val="134"/>
    </font>
    <font>
      <b/>
      <sz val="18"/>
      <name val="微软雅黑"/>
      <charset val="134"/>
    </font>
    <font>
      <b/>
      <sz val="12"/>
      <name val="微软雅黑"/>
      <charset val="134"/>
    </font>
    <font>
      <sz val="16"/>
      <color indexed="8"/>
      <name val="微软雅黑 Light"/>
      <charset val="134"/>
    </font>
    <font>
      <b/>
      <sz val="16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name val="Microsoft YaHei Light"/>
      <charset val="134"/>
    </font>
    <font>
      <sz val="10"/>
      <color indexed="8"/>
      <name val="Microsoft YaHei Light"/>
      <charset val="134"/>
    </font>
    <font>
      <sz val="9"/>
      <name val="微软雅黑"/>
      <charset val="134"/>
    </font>
    <font>
      <b/>
      <sz val="12"/>
      <color rgb="FFFF0000"/>
      <name val="Microsoft YaHei Light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815363017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32" applyNumberFormat="0" applyAlignment="0" applyProtection="0">
      <alignment vertical="center"/>
    </xf>
    <xf numFmtId="0" fontId="25" fillId="5" borderId="33" applyNumberFormat="0" applyAlignment="0" applyProtection="0">
      <alignment vertical="center"/>
    </xf>
    <xf numFmtId="0" fontId="26" fillId="5" borderId="32" applyNumberFormat="0" applyAlignment="0" applyProtection="0">
      <alignment vertical="center"/>
    </xf>
    <xf numFmtId="0" fontId="27" fillId="6" borderId="34" applyNumberFormat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 applyProtection="0"/>
    <xf numFmtId="0" fontId="0" fillId="0" borderId="0"/>
    <xf numFmtId="0" fontId="35" fillId="0" borderId="0"/>
  </cellStyleXfs>
  <cellXfs count="9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8" fontId="3" fillId="0" borderId="5" xfId="0" applyNumberFormat="1" applyFont="1" applyBorder="1">
      <alignment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58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right"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8" xfId="49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21" xfId="49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9" fontId="6" fillId="0" borderId="4" xfId="0" applyNumberFormat="1" applyFont="1" applyBorder="1" applyAlignment="1">
      <alignment horizontal="right" vertical="center" wrapText="1"/>
    </xf>
    <xf numFmtId="9" fontId="6" fillId="0" borderId="5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righ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176" fontId="8" fillId="2" borderId="18" xfId="49" applyNumberFormat="1" applyFont="1" applyFill="1" applyBorder="1" applyAlignment="1" applyProtection="1">
      <alignment horizontal="center" vertical="center" wrapText="1"/>
      <protection locked="0"/>
    </xf>
    <xf numFmtId="176" fontId="8" fillId="2" borderId="21" xfId="49" applyNumberFormat="1" applyFont="1" applyFill="1" applyBorder="1" applyAlignment="1" applyProtection="1">
      <alignment horizontal="center" vertical="center" wrapText="1"/>
      <protection locked="0"/>
    </xf>
    <xf numFmtId="177" fontId="5" fillId="0" borderId="18" xfId="0" applyNumberFormat="1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177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177" fontId="6" fillId="0" borderId="21" xfId="0" applyNumberFormat="1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178" fontId="8" fillId="2" borderId="18" xfId="49" applyNumberFormat="1" applyFont="1" applyFill="1" applyBorder="1" applyAlignment="1" applyProtection="1">
      <alignment horizontal="center" vertical="center" wrapText="1"/>
      <protection locked="0"/>
    </xf>
    <xf numFmtId="177" fontId="8" fillId="2" borderId="18" xfId="49" applyNumberFormat="1" applyFont="1" applyFill="1" applyBorder="1" applyAlignment="1" applyProtection="1">
      <alignment horizontal="center" vertical="center" wrapText="1"/>
      <protection locked="0"/>
    </xf>
    <xf numFmtId="179" fontId="8" fillId="2" borderId="25" xfId="49" applyNumberFormat="1" applyFont="1" applyFill="1" applyBorder="1" applyAlignment="1" applyProtection="1">
      <alignment horizontal="center" vertical="center" wrapText="1"/>
      <protection locked="0"/>
    </xf>
    <xf numFmtId="178" fontId="8" fillId="2" borderId="21" xfId="49" applyNumberFormat="1" applyFont="1" applyFill="1" applyBorder="1" applyAlignment="1" applyProtection="1">
      <alignment horizontal="center" vertical="center" wrapText="1"/>
      <protection locked="0"/>
    </xf>
    <xf numFmtId="177" fontId="8" fillId="2" borderId="21" xfId="49" applyNumberFormat="1" applyFont="1" applyFill="1" applyBorder="1" applyAlignment="1" applyProtection="1">
      <alignment horizontal="center" vertical="center" wrapText="1"/>
      <protection locked="0"/>
    </xf>
    <xf numFmtId="179" fontId="8" fillId="2" borderId="26" xfId="49" applyNumberFormat="1" applyFont="1" applyFill="1" applyBorder="1" applyAlignment="1" applyProtection="1">
      <alignment horizontal="center" vertical="center" wrapText="1"/>
      <protection locked="0"/>
    </xf>
    <xf numFmtId="178" fontId="9" fillId="0" borderId="5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177" fontId="6" fillId="0" borderId="24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0,0_x000a__x000a_NA_x000a__x000a_" xfId="50"/>
    <cellStyle name="样式 1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277495</xdr:colOff>
      <xdr:row>6</xdr:row>
      <xdr:rowOff>74295</xdr:rowOff>
    </xdr:from>
    <xdr:to>
      <xdr:col>11</xdr:col>
      <xdr:colOff>2110105</xdr:colOff>
      <xdr:row>8</xdr:row>
      <xdr:rowOff>7620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2445" y="1775460"/>
          <a:ext cx="1832610" cy="1101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22860</xdr:colOff>
      <xdr:row>10</xdr:row>
      <xdr:rowOff>31115</xdr:rowOff>
    </xdr:from>
    <xdr:to>
      <xdr:col>11</xdr:col>
      <xdr:colOff>2084705</xdr:colOff>
      <xdr:row>11</xdr:row>
      <xdr:rowOff>573405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17810" y="4069080"/>
          <a:ext cx="2061845" cy="11264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34"/>
  <sheetViews>
    <sheetView tabSelected="1" zoomScale="85" zoomScaleNormal="85" workbookViewId="0">
      <pane ySplit="6" topLeftCell="A7" activePane="bottomLeft" state="frozen"/>
      <selection/>
      <selection pane="bottomLeft" activeCell="D12" sqref="D12"/>
    </sheetView>
  </sheetViews>
  <sheetFormatPr defaultColWidth="9" defaultRowHeight="15.2"/>
  <cols>
    <col min="1" max="1" width="5" style="76" customWidth="1"/>
    <col min="2" max="2" width="16.6696428571429" style="76" customWidth="1"/>
    <col min="3" max="3" width="14.6696428571429" style="77" customWidth="1"/>
    <col min="4" max="4" width="57.3303571428571" style="77" customWidth="1"/>
    <col min="5" max="6" width="6.33035714285714" style="76" customWidth="1"/>
    <col min="7" max="7" width="6" style="76" customWidth="1"/>
    <col min="8" max="8" width="5.33035714285714" style="78" customWidth="1"/>
    <col min="9" max="9" width="5.5" style="76" customWidth="1"/>
    <col min="10" max="10" width="6.83035714285714" style="79" customWidth="1"/>
    <col min="11" max="11" width="16.1696428571429" style="79" customWidth="1"/>
    <col min="12" max="12" width="30" style="80" customWidth="1"/>
    <col min="13" max="13" width="15.6696428571429" style="76" customWidth="1"/>
    <col min="14" max="14" width="11.6696428571429" style="76" customWidth="1"/>
    <col min="15" max="246" width="9" style="76"/>
    <col min="247" max="16384" width="9" style="80"/>
  </cols>
  <sheetData>
    <row r="1" s="75" customFormat="1" ht="32.25" customHeight="1" spans="1:12">
      <c r="A1" s="21"/>
      <c r="B1" s="22"/>
      <c r="C1" s="23" t="s">
        <v>0</v>
      </c>
      <c r="D1" s="24"/>
      <c r="E1" s="24"/>
      <c r="F1" s="24"/>
      <c r="G1" s="24"/>
      <c r="H1" s="24"/>
      <c r="I1" s="24"/>
      <c r="J1" s="24"/>
      <c r="K1" s="57"/>
      <c r="L1" s="58"/>
    </row>
    <row r="2" s="75" customFormat="1" ht="18" customHeight="1" spans="1:12">
      <c r="A2" s="25"/>
      <c r="B2" s="26"/>
      <c r="C2" s="27" t="s">
        <v>1</v>
      </c>
      <c r="D2" s="28" t="s">
        <v>2</v>
      </c>
      <c r="E2" s="51" t="s">
        <v>3</v>
      </c>
      <c r="F2" s="51"/>
      <c r="G2" s="51"/>
      <c r="H2" s="52"/>
      <c r="I2" s="52"/>
      <c r="J2" s="52"/>
      <c r="K2" s="59"/>
      <c r="L2" s="60"/>
    </row>
    <row r="3" s="75" customFormat="1" ht="18" customHeight="1" spans="1:12">
      <c r="A3" s="25"/>
      <c r="B3" s="26"/>
      <c r="C3" s="27" t="s">
        <v>4</v>
      </c>
      <c r="D3" s="29" t="s">
        <v>5</v>
      </c>
      <c r="E3" s="51" t="s">
        <v>6</v>
      </c>
      <c r="F3" s="51"/>
      <c r="G3" s="51"/>
      <c r="H3" s="52"/>
      <c r="I3" s="52"/>
      <c r="J3" s="52"/>
      <c r="K3" s="59"/>
      <c r="L3" s="60"/>
    </row>
    <row r="4" s="75" customFormat="1" ht="18.75" customHeight="1" spans="1:12">
      <c r="A4" s="25"/>
      <c r="B4" s="26"/>
      <c r="C4" s="30" t="s">
        <v>7</v>
      </c>
      <c r="D4" s="31" t="s">
        <v>8</v>
      </c>
      <c r="E4" s="53" t="s">
        <v>9</v>
      </c>
      <c r="F4" s="53"/>
      <c r="G4" s="53"/>
      <c r="H4" s="54"/>
      <c r="I4" s="54"/>
      <c r="J4" s="54"/>
      <c r="K4" s="61"/>
      <c r="L4" s="62"/>
    </row>
    <row r="5" s="75" customFormat="1" spans="1:246">
      <c r="A5" s="32" t="s">
        <v>10</v>
      </c>
      <c r="B5" s="33" t="s">
        <v>11</v>
      </c>
      <c r="C5" s="33" t="s">
        <v>12</v>
      </c>
      <c r="D5" s="34" t="s">
        <v>13</v>
      </c>
      <c r="E5" s="34" t="s">
        <v>14</v>
      </c>
      <c r="F5" s="34"/>
      <c r="G5" s="34"/>
      <c r="H5" s="55" t="s">
        <v>15</v>
      </c>
      <c r="I5" s="34" t="s">
        <v>16</v>
      </c>
      <c r="J5" s="63" t="s">
        <v>17</v>
      </c>
      <c r="K5" s="64" t="s">
        <v>18</v>
      </c>
      <c r="L5" s="65" t="s">
        <v>19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</row>
    <row r="6" s="75" customFormat="1" ht="31.75" spans="1:246">
      <c r="A6" s="35"/>
      <c r="B6" s="36"/>
      <c r="C6" s="36"/>
      <c r="D6" s="37"/>
      <c r="E6" s="37" t="s">
        <v>20</v>
      </c>
      <c r="F6" s="37" t="s">
        <v>21</v>
      </c>
      <c r="G6" s="37" t="s">
        <v>22</v>
      </c>
      <c r="H6" s="56"/>
      <c r="I6" s="37"/>
      <c r="J6" s="66"/>
      <c r="K6" s="67"/>
      <c r="L6" s="6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</row>
    <row r="7" ht="46" customHeight="1" spans="1:12">
      <c r="A7" s="39">
        <v>1</v>
      </c>
      <c r="B7" s="39" t="s">
        <v>23</v>
      </c>
      <c r="C7" s="39" t="s">
        <v>24</v>
      </c>
      <c r="D7" s="44" t="s">
        <v>25</v>
      </c>
      <c r="E7" s="39">
        <v>4000</v>
      </c>
      <c r="F7" s="39">
        <v>400</v>
      </c>
      <c r="G7" s="39">
        <v>2800</v>
      </c>
      <c r="H7" s="39">
        <v>1</v>
      </c>
      <c r="I7" s="39" t="s">
        <v>26</v>
      </c>
      <c r="J7" s="69">
        <v>1600</v>
      </c>
      <c r="K7" s="69">
        <f t="shared" ref="K7:K12" si="0">J7*H7</f>
        <v>1600</v>
      </c>
      <c r="L7" s="86"/>
    </row>
    <row r="8" ht="46" customHeight="1" spans="1:12">
      <c r="A8" s="39">
        <v>2</v>
      </c>
      <c r="B8" s="39"/>
      <c r="C8" s="39" t="s">
        <v>24</v>
      </c>
      <c r="D8" s="81" t="s">
        <v>27</v>
      </c>
      <c r="E8" s="39">
        <v>4000</v>
      </c>
      <c r="F8" s="39">
        <v>400</v>
      </c>
      <c r="G8" s="39">
        <v>2800</v>
      </c>
      <c r="H8" s="39">
        <v>1</v>
      </c>
      <c r="I8" s="39" t="s">
        <v>26</v>
      </c>
      <c r="J8" s="69">
        <v>3200</v>
      </c>
      <c r="K8" s="69">
        <f t="shared" si="0"/>
        <v>3200</v>
      </c>
      <c r="L8" s="86"/>
    </row>
    <row r="9" ht="46" customHeight="1" spans="1:12">
      <c r="A9" s="39">
        <v>3</v>
      </c>
      <c r="B9" s="39"/>
      <c r="C9" s="39" t="s">
        <v>24</v>
      </c>
      <c r="D9" s="44" t="s">
        <v>28</v>
      </c>
      <c r="E9" s="39">
        <v>4500</v>
      </c>
      <c r="F9" s="39">
        <v>400</v>
      </c>
      <c r="G9" s="39">
        <v>2800</v>
      </c>
      <c r="H9" s="39">
        <v>1</v>
      </c>
      <c r="I9" s="39" t="s">
        <v>26</v>
      </c>
      <c r="J9" s="69">
        <f>600*4.5</f>
        <v>2700</v>
      </c>
      <c r="K9" s="69">
        <f t="shared" si="0"/>
        <v>2700</v>
      </c>
      <c r="L9" s="86"/>
    </row>
    <row r="10" ht="46" customHeight="1" spans="1:12">
      <c r="A10" s="39">
        <v>4</v>
      </c>
      <c r="B10" s="39"/>
      <c r="C10" s="39" t="s">
        <v>24</v>
      </c>
      <c r="D10" s="44" t="s">
        <v>29</v>
      </c>
      <c r="E10" s="39">
        <v>5000</v>
      </c>
      <c r="F10" s="39">
        <v>400</v>
      </c>
      <c r="G10" s="39">
        <v>2800</v>
      </c>
      <c r="H10" s="39">
        <v>1</v>
      </c>
      <c r="I10" s="39" t="s">
        <v>26</v>
      </c>
      <c r="J10" s="69">
        <v>1900</v>
      </c>
      <c r="K10" s="69">
        <f t="shared" si="0"/>
        <v>1900</v>
      </c>
      <c r="L10" s="70"/>
    </row>
    <row r="11" ht="46" customHeight="1" spans="1:12">
      <c r="A11" s="39">
        <v>5</v>
      </c>
      <c r="B11" s="39"/>
      <c r="C11" s="39" t="s">
        <v>24</v>
      </c>
      <c r="D11" s="44" t="s">
        <v>30</v>
      </c>
      <c r="E11" s="39">
        <v>6000</v>
      </c>
      <c r="F11" s="39">
        <v>400</v>
      </c>
      <c r="G11" s="39">
        <v>2800</v>
      </c>
      <c r="H11" s="39">
        <v>1</v>
      </c>
      <c r="I11" s="39" t="s">
        <v>26</v>
      </c>
      <c r="J11" s="69">
        <v>2280</v>
      </c>
      <c r="K11" s="69">
        <f t="shared" si="0"/>
        <v>2280</v>
      </c>
      <c r="L11" s="87"/>
    </row>
    <row r="12" ht="46" customHeight="1" spans="1:12">
      <c r="A12" s="39">
        <v>6</v>
      </c>
      <c r="B12" s="39"/>
      <c r="C12" s="39" t="s">
        <v>24</v>
      </c>
      <c r="D12" s="81" t="s">
        <v>31</v>
      </c>
      <c r="E12" s="39">
        <v>7000</v>
      </c>
      <c r="F12" s="39">
        <v>400</v>
      </c>
      <c r="G12" s="39">
        <v>2800</v>
      </c>
      <c r="H12" s="39">
        <v>1</v>
      </c>
      <c r="I12" s="39" t="s">
        <v>26</v>
      </c>
      <c r="J12" s="69">
        <f>380*7</f>
        <v>2660</v>
      </c>
      <c r="K12" s="69">
        <f t="shared" si="0"/>
        <v>2660</v>
      </c>
      <c r="L12" s="87"/>
    </row>
    <row r="13" ht="46" customHeight="1" spans="1:12">
      <c r="A13" s="39">
        <v>7</v>
      </c>
      <c r="B13" s="39"/>
      <c r="C13" s="39" t="s">
        <v>24</v>
      </c>
      <c r="D13" s="44" t="s">
        <v>32</v>
      </c>
      <c r="E13" s="39">
        <v>8000</v>
      </c>
      <c r="F13" s="39">
        <v>400</v>
      </c>
      <c r="G13" s="39">
        <v>2800</v>
      </c>
      <c r="H13" s="39">
        <v>1</v>
      </c>
      <c r="I13" s="39" t="s">
        <v>26</v>
      </c>
      <c r="J13" s="69">
        <f>380*8</f>
        <v>3040</v>
      </c>
      <c r="K13" s="69">
        <f t="shared" ref="K13:K22" si="1">J13*H13</f>
        <v>3040</v>
      </c>
      <c r="L13" s="87"/>
    </row>
    <row r="14" ht="46" customHeight="1" spans="1:12">
      <c r="A14" s="39">
        <v>8</v>
      </c>
      <c r="B14" s="39"/>
      <c r="C14" s="39" t="s">
        <v>33</v>
      </c>
      <c r="D14" s="44" t="s">
        <v>34</v>
      </c>
      <c r="E14" s="39">
        <v>3000</v>
      </c>
      <c r="F14" s="39">
        <v>600</v>
      </c>
      <c r="G14" s="39">
        <v>800</v>
      </c>
      <c r="H14" s="39">
        <v>2</v>
      </c>
      <c r="I14" s="39" t="s">
        <v>26</v>
      </c>
      <c r="J14" s="69">
        <v>3000</v>
      </c>
      <c r="K14" s="69">
        <f t="shared" si="1"/>
        <v>6000</v>
      </c>
      <c r="L14" s="87"/>
    </row>
    <row r="15" ht="23" customHeight="1" spans="1:12">
      <c r="A15" s="39">
        <v>9</v>
      </c>
      <c r="B15" s="43" t="s">
        <v>35</v>
      </c>
      <c r="C15" s="39" t="s">
        <v>36</v>
      </c>
      <c r="D15" s="44" t="s">
        <v>37</v>
      </c>
      <c r="E15" s="39">
        <v>30000</v>
      </c>
      <c r="F15" s="39"/>
      <c r="G15" s="39">
        <v>1500</v>
      </c>
      <c r="H15" s="39">
        <v>2</v>
      </c>
      <c r="I15" s="39" t="s">
        <v>38</v>
      </c>
      <c r="J15" s="69">
        <v>2700</v>
      </c>
      <c r="K15" s="69">
        <f t="shared" si="1"/>
        <v>5400</v>
      </c>
      <c r="L15" s="87"/>
    </row>
    <row r="16" ht="23" customHeight="1" spans="1:12">
      <c r="A16" s="39">
        <v>10</v>
      </c>
      <c r="B16" s="82"/>
      <c r="C16" s="39" t="s">
        <v>36</v>
      </c>
      <c r="D16" s="44" t="s">
        <v>39</v>
      </c>
      <c r="E16" s="39">
        <v>25000</v>
      </c>
      <c r="F16" s="39"/>
      <c r="G16" s="39">
        <v>1500</v>
      </c>
      <c r="H16" s="39">
        <v>1</v>
      </c>
      <c r="I16" s="39" t="s">
        <v>38</v>
      </c>
      <c r="J16" s="69">
        <f>90*25</f>
        <v>2250</v>
      </c>
      <c r="K16" s="69">
        <f t="shared" si="1"/>
        <v>2250</v>
      </c>
      <c r="L16" s="87"/>
    </row>
    <row r="17" ht="23" customHeight="1" spans="1:12">
      <c r="A17" s="39">
        <v>11</v>
      </c>
      <c r="B17" s="82"/>
      <c r="C17" s="39" t="s">
        <v>36</v>
      </c>
      <c r="D17" s="44" t="s">
        <v>40</v>
      </c>
      <c r="E17" s="39">
        <v>15000</v>
      </c>
      <c r="F17" s="39"/>
      <c r="G17" s="39">
        <v>1500</v>
      </c>
      <c r="H17" s="39">
        <v>1</v>
      </c>
      <c r="I17" s="39" t="s">
        <v>38</v>
      </c>
      <c r="J17" s="69">
        <f>15*90</f>
        <v>1350</v>
      </c>
      <c r="K17" s="69">
        <f t="shared" si="1"/>
        <v>1350</v>
      </c>
      <c r="L17" s="87"/>
    </row>
    <row r="18" ht="23" customHeight="1" spans="1:12">
      <c r="A18" s="39">
        <v>12</v>
      </c>
      <c r="B18" s="39" t="s">
        <v>41</v>
      </c>
      <c r="C18" s="39" t="s">
        <v>41</v>
      </c>
      <c r="D18" s="44" t="s">
        <v>42</v>
      </c>
      <c r="E18" s="39">
        <v>1500</v>
      </c>
      <c r="F18" s="39"/>
      <c r="G18" s="39">
        <v>1300</v>
      </c>
      <c r="H18" s="39">
        <v>5</v>
      </c>
      <c r="I18" s="39" t="s">
        <v>26</v>
      </c>
      <c r="J18" s="69">
        <v>120</v>
      </c>
      <c r="K18" s="69">
        <f t="shared" si="1"/>
        <v>600</v>
      </c>
      <c r="L18" s="87"/>
    </row>
    <row r="19" ht="23" customHeight="1" spans="1:12">
      <c r="A19" s="39">
        <v>13</v>
      </c>
      <c r="B19" s="39" t="s">
        <v>43</v>
      </c>
      <c r="C19" s="39"/>
      <c r="D19" s="44" t="s">
        <v>44</v>
      </c>
      <c r="E19" s="39" t="s">
        <v>45</v>
      </c>
      <c r="F19" s="39"/>
      <c r="G19" s="39" t="s">
        <v>45</v>
      </c>
      <c r="H19" s="39">
        <v>1</v>
      </c>
      <c r="I19" s="39" t="s">
        <v>46</v>
      </c>
      <c r="J19" s="69">
        <v>1600</v>
      </c>
      <c r="K19" s="69">
        <f t="shared" si="1"/>
        <v>1600</v>
      </c>
      <c r="L19" s="87"/>
    </row>
    <row r="20" ht="20" customHeight="1" spans="1:12">
      <c r="A20" s="39">
        <v>14</v>
      </c>
      <c r="B20" s="43" t="s">
        <v>47</v>
      </c>
      <c r="C20" s="39" t="s">
        <v>48</v>
      </c>
      <c r="D20" s="44"/>
      <c r="E20" s="39"/>
      <c r="F20" s="39"/>
      <c r="G20" s="39"/>
      <c r="H20" s="39">
        <v>1</v>
      </c>
      <c r="I20" s="39" t="s">
        <v>46</v>
      </c>
      <c r="J20" s="69">
        <v>1000</v>
      </c>
      <c r="K20" s="69">
        <f t="shared" si="1"/>
        <v>1000</v>
      </c>
      <c r="L20" s="71"/>
    </row>
    <row r="21" ht="20" customHeight="1" spans="1:12">
      <c r="A21" s="39">
        <v>15</v>
      </c>
      <c r="B21" s="40"/>
      <c r="C21" s="39" t="s">
        <v>49</v>
      </c>
      <c r="D21" s="44"/>
      <c r="E21" s="39"/>
      <c r="F21" s="39"/>
      <c r="G21" s="39"/>
      <c r="H21" s="39">
        <v>1</v>
      </c>
      <c r="I21" s="39" t="s">
        <v>46</v>
      </c>
      <c r="J21" s="69">
        <v>1000</v>
      </c>
      <c r="K21" s="69">
        <f t="shared" si="1"/>
        <v>1000</v>
      </c>
      <c r="L21" s="71"/>
    </row>
    <row r="22" ht="29" customHeight="1" spans="1:12">
      <c r="A22" s="39">
        <v>16</v>
      </c>
      <c r="B22" s="43" t="s">
        <v>50</v>
      </c>
      <c r="C22" s="39" t="s">
        <v>51</v>
      </c>
      <c r="D22" s="44"/>
      <c r="E22" s="39"/>
      <c r="F22" s="39"/>
      <c r="G22" s="39"/>
      <c r="H22" s="39">
        <v>8</v>
      </c>
      <c r="I22" s="39" t="s">
        <v>52</v>
      </c>
      <c r="J22" s="69">
        <v>300</v>
      </c>
      <c r="K22" s="69">
        <f t="shared" si="1"/>
        <v>2400</v>
      </c>
      <c r="L22" s="71"/>
    </row>
    <row r="23" ht="17.6" spans="1:12">
      <c r="A23" s="45" t="s">
        <v>53</v>
      </c>
      <c r="B23" s="46"/>
      <c r="C23" s="46"/>
      <c r="D23" s="46"/>
      <c r="E23" s="46"/>
      <c r="F23" s="46"/>
      <c r="G23" s="46"/>
      <c r="H23" s="46"/>
      <c r="I23" s="46"/>
      <c r="J23" s="46"/>
      <c r="K23" s="72">
        <f>SUM(K7:K22)</f>
        <v>38980</v>
      </c>
      <c r="L23" s="70"/>
    </row>
    <row r="24" ht="17.6" spans="1:12">
      <c r="A24" s="47" t="s">
        <v>54</v>
      </c>
      <c r="B24" s="48"/>
      <c r="C24" s="48"/>
      <c r="D24" s="48"/>
      <c r="E24" s="48"/>
      <c r="F24" s="48"/>
      <c r="G24" s="48"/>
      <c r="H24" s="48"/>
      <c r="I24" s="48"/>
      <c r="J24" s="48"/>
      <c r="K24" s="72">
        <f>K23*0.01</f>
        <v>389.8</v>
      </c>
      <c r="L24" s="70"/>
    </row>
    <row r="25" ht="18.35" spans="1:14">
      <c r="A25" s="49" t="s">
        <v>55</v>
      </c>
      <c r="B25" s="50"/>
      <c r="C25" s="50"/>
      <c r="D25" s="50"/>
      <c r="E25" s="50"/>
      <c r="F25" s="50"/>
      <c r="G25" s="50"/>
      <c r="H25" s="50"/>
      <c r="I25" s="50"/>
      <c r="J25" s="50"/>
      <c r="K25" s="73">
        <f>SUM(K23:K24)</f>
        <v>39369.8</v>
      </c>
      <c r="L25" s="74"/>
      <c r="M25" s="89"/>
      <c r="N25" s="89"/>
    </row>
    <row r="26" spans="1:246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</row>
    <row r="27" s="76" customFormat="1" spans="1:250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IM27" s="80"/>
      <c r="IN27" s="80"/>
      <c r="IO27" s="80"/>
      <c r="IP27" s="80"/>
    </row>
    <row r="28" s="76" customFormat="1" spans="1:250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IM28" s="80"/>
      <c r="IN28" s="80"/>
      <c r="IO28" s="80"/>
      <c r="IP28" s="80"/>
    </row>
    <row r="29" s="76" customFormat="1" spans="1:250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IM29" s="80"/>
      <c r="IN29" s="80"/>
      <c r="IO29" s="80"/>
      <c r="IP29" s="80"/>
    </row>
    <row r="30" s="76" customFormat="1" spans="1:250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IM30" s="80"/>
      <c r="IN30" s="80"/>
      <c r="IO30" s="80"/>
      <c r="IP30" s="80"/>
    </row>
    <row r="31" s="76" customFormat="1" spans="1:250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IM31" s="80"/>
      <c r="IN31" s="80"/>
      <c r="IO31" s="80"/>
      <c r="IP31" s="80"/>
    </row>
    <row r="32" s="76" customFormat="1" ht="88" customHeight="1" spans="1:250">
      <c r="A32" s="77"/>
      <c r="B32" s="77"/>
      <c r="D32" s="85"/>
      <c r="IM32" s="80"/>
      <c r="IN32" s="80"/>
      <c r="IO32" s="80"/>
      <c r="IP32" s="80"/>
    </row>
    <row r="33" s="76" customFormat="1" spans="1:250">
      <c r="A33" s="77"/>
      <c r="B33" s="77"/>
      <c r="IM33" s="80"/>
      <c r="IN33" s="80"/>
      <c r="IO33" s="80"/>
      <c r="IP33" s="80"/>
    </row>
    <row r="34" s="76" customFormat="1" spans="1:250">
      <c r="A34" s="77"/>
      <c r="B34" s="77"/>
      <c r="IM34" s="80"/>
      <c r="IN34" s="80"/>
      <c r="IO34" s="80"/>
      <c r="IP34" s="80"/>
    </row>
  </sheetData>
  <mergeCells count="30">
    <mergeCell ref="C1:L1"/>
    <mergeCell ref="E2:G2"/>
    <mergeCell ref="H2:L2"/>
    <mergeCell ref="E3:G3"/>
    <mergeCell ref="H3:L3"/>
    <mergeCell ref="E4:G4"/>
    <mergeCell ref="H4:L4"/>
    <mergeCell ref="E5:G5"/>
    <mergeCell ref="A23:J23"/>
    <mergeCell ref="A24:J24"/>
    <mergeCell ref="A25:J25"/>
    <mergeCell ref="A26:L26"/>
    <mergeCell ref="B27:L27"/>
    <mergeCell ref="B28:L28"/>
    <mergeCell ref="B29:L29"/>
    <mergeCell ref="B30:L30"/>
    <mergeCell ref="B31:L31"/>
    <mergeCell ref="A5:A6"/>
    <mergeCell ref="B5:B6"/>
    <mergeCell ref="B7:B14"/>
    <mergeCell ref="B15:B17"/>
    <mergeCell ref="B20:B21"/>
    <mergeCell ref="C5:C6"/>
    <mergeCell ref="D5:D6"/>
    <mergeCell ref="H5:H6"/>
    <mergeCell ref="I5:I6"/>
    <mergeCell ref="J5:J6"/>
    <mergeCell ref="K5:K6"/>
    <mergeCell ref="L5:L6"/>
    <mergeCell ref="A1:B4"/>
  </mergeCells>
  <pageMargins left="0.25" right="0.25" top="0.75" bottom="0.75" header="0.3" footer="0.3"/>
  <pageSetup paperSize="9" scale="62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D7" sqref="D7"/>
    </sheetView>
  </sheetViews>
  <sheetFormatPr defaultColWidth="9" defaultRowHeight="17.6"/>
  <cols>
    <col min="3" max="3" width="11.875" customWidth="1"/>
    <col min="4" max="4" width="35.25" customWidth="1"/>
    <col min="11" max="11" width="12.875" customWidth="1"/>
  </cols>
  <sheetData>
    <row r="1" ht="24" customHeight="1" spans="1:12">
      <c r="A1" s="21"/>
      <c r="B1" s="22"/>
      <c r="C1" s="23" t="s">
        <v>0</v>
      </c>
      <c r="D1" s="24"/>
      <c r="E1" s="24"/>
      <c r="F1" s="24"/>
      <c r="G1" s="24"/>
      <c r="H1" s="24"/>
      <c r="I1" s="24"/>
      <c r="J1" s="24"/>
      <c r="K1" s="57"/>
      <c r="L1" s="58"/>
    </row>
    <row r="2" ht="24" customHeight="1" spans="1:12">
      <c r="A2" s="25"/>
      <c r="B2" s="26"/>
      <c r="C2" s="27" t="s">
        <v>1</v>
      </c>
      <c r="D2" s="28" t="s">
        <v>2</v>
      </c>
      <c r="E2" s="51" t="s">
        <v>3</v>
      </c>
      <c r="F2" s="51"/>
      <c r="G2" s="51"/>
      <c r="H2" s="52"/>
      <c r="I2" s="52"/>
      <c r="J2" s="52"/>
      <c r="K2" s="59"/>
      <c r="L2" s="60"/>
    </row>
    <row r="3" ht="24" customHeight="1" spans="1:12">
      <c r="A3" s="25"/>
      <c r="B3" s="26"/>
      <c r="C3" s="27" t="s">
        <v>4</v>
      </c>
      <c r="D3" s="29"/>
      <c r="E3" s="51" t="s">
        <v>6</v>
      </c>
      <c r="F3" s="51"/>
      <c r="G3" s="51"/>
      <c r="H3" s="52"/>
      <c r="I3" s="52"/>
      <c r="J3" s="52"/>
      <c r="K3" s="59"/>
      <c r="L3" s="60"/>
    </row>
    <row r="4" ht="24" customHeight="1" spans="1:12">
      <c r="A4" s="25"/>
      <c r="B4" s="26"/>
      <c r="C4" s="30" t="s">
        <v>7</v>
      </c>
      <c r="D4" s="31"/>
      <c r="E4" s="53" t="s">
        <v>9</v>
      </c>
      <c r="F4" s="53"/>
      <c r="G4" s="53"/>
      <c r="H4" s="54"/>
      <c r="I4" s="54"/>
      <c r="J4" s="54"/>
      <c r="K4" s="61"/>
      <c r="L4" s="62"/>
    </row>
    <row r="5" spans="1:12">
      <c r="A5" s="32" t="s">
        <v>10</v>
      </c>
      <c r="B5" s="33" t="s">
        <v>11</v>
      </c>
      <c r="C5" s="33" t="s">
        <v>12</v>
      </c>
      <c r="D5" s="34" t="s">
        <v>13</v>
      </c>
      <c r="E5" s="34" t="s">
        <v>14</v>
      </c>
      <c r="F5" s="34"/>
      <c r="G5" s="34"/>
      <c r="H5" s="55" t="s">
        <v>15</v>
      </c>
      <c r="I5" s="34" t="s">
        <v>16</v>
      </c>
      <c r="J5" s="63" t="s">
        <v>17</v>
      </c>
      <c r="K5" s="64" t="s">
        <v>18</v>
      </c>
      <c r="L5" s="65" t="s">
        <v>19</v>
      </c>
    </row>
    <row r="6" spans="1:12">
      <c r="A6" s="35"/>
      <c r="B6" s="36"/>
      <c r="C6" s="36"/>
      <c r="D6" s="37"/>
      <c r="E6" s="37" t="s">
        <v>20</v>
      </c>
      <c r="F6" s="37" t="s">
        <v>21</v>
      </c>
      <c r="G6" s="37" t="s">
        <v>22</v>
      </c>
      <c r="H6" s="56"/>
      <c r="I6" s="37"/>
      <c r="J6" s="66"/>
      <c r="K6" s="67"/>
      <c r="L6" s="68"/>
    </row>
    <row r="7" spans="1:12">
      <c r="A7" s="38">
        <v>1</v>
      </c>
      <c r="B7" s="39"/>
      <c r="C7" s="40" t="s">
        <v>24</v>
      </c>
      <c r="D7" s="41" t="s">
        <v>56</v>
      </c>
      <c r="E7" s="39">
        <v>5000</v>
      </c>
      <c r="F7" s="39">
        <v>400</v>
      </c>
      <c r="G7" s="39">
        <v>2800</v>
      </c>
      <c r="H7" s="39">
        <v>2</v>
      </c>
      <c r="I7" s="40" t="s">
        <v>26</v>
      </c>
      <c r="J7" s="69">
        <v>2500</v>
      </c>
      <c r="K7" s="69">
        <f t="shared" ref="K7:K10" si="0">J7*H7</f>
        <v>5000</v>
      </c>
      <c r="L7" s="70"/>
    </row>
    <row r="8" spans="1:12">
      <c r="A8" s="42">
        <v>2</v>
      </c>
      <c r="B8" s="43" t="s">
        <v>47</v>
      </c>
      <c r="C8" s="39" t="s">
        <v>48</v>
      </c>
      <c r="D8" s="44"/>
      <c r="E8" s="39"/>
      <c r="F8" s="39"/>
      <c r="G8" s="39"/>
      <c r="H8" s="39">
        <v>1</v>
      </c>
      <c r="I8" s="39" t="s">
        <v>46</v>
      </c>
      <c r="J8" s="69">
        <v>1000</v>
      </c>
      <c r="K8" s="69">
        <f t="shared" si="0"/>
        <v>1000</v>
      </c>
      <c r="L8" s="71"/>
    </row>
    <row r="9" spans="1:12">
      <c r="A9" s="42">
        <v>3</v>
      </c>
      <c r="B9" s="40"/>
      <c r="C9" s="39" t="s">
        <v>49</v>
      </c>
      <c r="D9" s="44"/>
      <c r="E9" s="39"/>
      <c r="F9" s="39"/>
      <c r="G9" s="39"/>
      <c r="H9" s="39">
        <v>1</v>
      </c>
      <c r="I9" s="39" t="s">
        <v>46</v>
      </c>
      <c r="J9" s="69">
        <v>1000</v>
      </c>
      <c r="K9" s="69">
        <f t="shared" si="0"/>
        <v>1000</v>
      </c>
      <c r="L9" s="71"/>
    </row>
    <row r="10" spans="1:12">
      <c r="A10" s="42">
        <v>4</v>
      </c>
      <c r="B10" s="43" t="s">
        <v>50</v>
      </c>
      <c r="C10" s="39" t="s">
        <v>51</v>
      </c>
      <c r="D10" s="44"/>
      <c r="E10" s="39"/>
      <c r="F10" s="39"/>
      <c r="G10" s="39"/>
      <c r="H10" s="39">
        <v>4</v>
      </c>
      <c r="I10" s="39" t="s">
        <v>52</v>
      </c>
      <c r="J10" s="69">
        <v>300</v>
      </c>
      <c r="K10" s="69">
        <f t="shared" si="0"/>
        <v>1200</v>
      </c>
      <c r="L10" s="71"/>
    </row>
    <row r="11" spans="1:12">
      <c r="A11" s="45" t="s">
        <v>53</v>
      </c>
      <c r="B11" s="46"/>
      <c r="C11" s="46"/>
      <c r="D11" s="46"/>
      <c r="E11" s="46"/>
      <c r="F11" s="46"/>
      <c r="G11" s="46"/>
      <c r="H11" s="46"/>
      <c r="I11" s="46"/>
      <c r="J11" s="46"/>
      <c r="K11" s="72">
        <f>SUM(K7:K10)</f>
        <v>8200</v>
      </c>
      <c r="L11" s="70"/>
    </row>
    <row r="12" spans="1:12">
      <c r="A12" s="47" t="s">
        <v>54</v>
      </c>
      <c r="B12" s="48"/>
      <c r="C12" s="48"/>
      <c r="D12" s="48"/>
      <c r="E12" s="48"/>
      <c r="F12" s="48"/>
      <c r="G12" s="48"/>
      <c r="H12" s="48"/>
      <c r="I12" s="48"/>
      <c r="J12" s="48"/>
      <c r="K12" s="72">
        <f>K11*0.01</f>
        <v>82</v>
      </c>
      <c r="L12" s="70"/>
    </row>
    <row r="13" ht="18.35" spans="1:12">
      <c r="A13" s="49" t="s">
        <v>55</v>
      </c>
      <c r="B13" s="50"/>
      <c r="C13" s="50"/>
      <c r="D13" s="50"/>
      <c r="E13" s="50"/>
      <c r="F13" s="50"/>
      <c r="G13" s="50"/>
      <c r="H13" s="50"/>
      <c r="I13" s="50"/>
      <c r="J13" s="50"/>
      <c r="K13" s="73">
        <f>SUM(K11:K12)</f>
        <v>8282</v>
      </c>
      <c r="L13" s="74"/>
    </row>
  </sheetData>
  <mergeCells count="22">
    <mergeCell ref="C1:L1"/>
    <mergeCell ref="E2:G2"/>
    <mergeCell ref="H2:L2"/>
    <mergeCell ref="E3:G3"/>
    <mergeCell ref="H3:L3"/>
    <mergeCell ref="E4:G4"/>
    <mergeCell ref="H4:L4"/>
    <mergeCell ref="E5:G5"/>
    <mergeCell ref="A11:J11"/>
    <mergeCell ref="A12:J12"/>
    <mergeCell ref="A13:J13"/>
    <mergeCell ref="A5:A6"/>
    <mergeCell ref="B5:B6"/>
    <mergeCell ref="B8:B9"/>
    <mergeCell ref="C5:C6"/>
    <mergeCell ref="D5:D6"/>
    <mergeCell ref="H5:H6"/>
    <mergeCell ref="I5:I6"/>
    <mergeCell ref="J5:J6"/>
    <mergeCell ref="K5:K6"/>
    <mergeCell ref="L5:L6"/>
    <mergeCell ref="A1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D19" sqref="D19"/>
    </sheetView>
  </sheetViews>
  <sheetFormatPr defaultColWidth="9" defaultRowHeight="17.6"/>
  <cols>
    <col min="3" max="3" width="12.75" customWidth="1"/>
    <col min="4" max="4" width="53.875" customWidth="1"/>
    <col min="8" max="10" width="6.875" customWidth="1"/>
    <col min="11" max="11" width="12.25" customWidth="1"/>
    <col min="12" max="12" width="6.875" customWidth="1"/>
  </cols>
  <sheetData>
    <row r="1" ht="26" spans="1:12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16"/>
    </row>
    <row r="2" spans="1:12">
      <c r="A2" s="5"/>
      <c r="B2" s="6"/>
      <c r="C2" s="7" t="s">
        <v>1</v>
      </c>
      <c r="D2" s="8" t="s">
        <v>2</v>
      </c>
      <c r="E2" s="8" t="s">
        <v>3</v>
      </c>
      <c r="F2" s="8"/>
      <c r="G2" s="8"/>
      <c r="H2" s="8"/>
      <c r="I2" s="8"/>
      <c r="J2" s="8"/>
      <c r="K2" s="8"/>
      <c r="L2" s="17"/>
    </row>
    <row r="3" spans="1:12">
      <c r="A3" s="5"/>
      <c r="B3" s="6"/>
      <c r="C3" s="7" t="s">
        <v>4</v>
      </c>
      <c r="D3" s="8"/>
      <c r="E3" s="8" t="s">
        <v>6</v>
      </c>
      <c r="F3" s="8"/>
      <c r="G3" s="8"/>
      <c r="H3" s="8"/>
      <c r="I3" s="8"/>
      <c r="J3" s="8"/>
      <c r="K3" s="8"/>
      <c r="L3" s="17"/>
    </row>
    <row r="4" ht="18.35" spans="1:12">
      <c r="A4" s="5"/>
      <c r="B4" s="6"/>
      <c r="C4" s="9" t="s">
        <v>7</v>
      </c>
      <c r="D4" s="10"/>
      <c r="E4" s="10" t="s">
        <v>9</v>
      </c>
      <c r="F4" s="10"/>
      <c r="G4" s="10"/>
      <c r="H4" s="10"/>
      <c r="I4" s="10"/>
      <c r="J4" s="10"/>
      <c r="K4" s="10"/>
      <c r="L4" s="18"/>
    </row>
    <row r="5" ht="18.35" spans="1:12">
      <c r="A5" s="11" t="s">
        <v>10</v>
      </c>
      <c r="B5" s="12" t="s">
        <v>11</v>
      </c>
      <c r="C5" s="9" t="s">
        <v>12</v>
      </c>
      <c r="D5" s="10" t="s">
        <v>13</v>
      </c>
      <c r="E5" s="10" t="s">
        <v>14</v>
      </c>
      <c r="F5" s="10"/>
      <c r="G5" s="10"/>
      <c r="H5" s="10" t="s">
        <v>15</v>
      </c>
      <c r="I5" s="10" t="s">
        <v>16</v>
      </c>
      <c r="J5" s="10" t="s">
        <v>17</v>
      </c>
      <c r="K5" s="10" t="s">
        <v>18</v>
      </c>
      <c r="L5" s="18" t="s">
        <v>19</v>
      </c>
    </row>
    <row r="6" spans="1:12">
      <c r="A6" s="13"/>
      <c r="B6" s="13"/>
      <c r="C6" s="13"/>
      <c r="D6" s="13"/>
      <c r="E6" s="13" t="s">
        <v>20</v>
      </c>
      <c r="F6" s="13" t="s">
        <v>21</v>
      </c>
      <c r="G6" s="13" t="s">
        <v>22</v>
      </c>
      <c r="H6" s="13"/>
      <c r="I6" s="13"/>
      <c r="J6" s="13"/>
      <c r="K6" s="13"/>
      <c r="L6" s="13"/>
    </row>
    <row r="7" spans="1:12">
      <c r="A7" s="8">
        <v>1</v>
      </c>
      <c r="B7" s="8" t="s">
        <v>23</v>
      </c>
      <c r="C7" s="8" t="s">
        <v>24</v>
      </c>
      <c r="D7" s="8" t="s">
        <v>57</v>
      </c>
      <c r="E7" s="8">
        <v>4500</v>
      </c>
      <c r="F7" s="8">
        <v>400</v>
      </c>
      <c r="G7" s="8">
        <v>2400</v>
      </c>
      <c r="H7" s="8">
        <v>1</v>
      </c>
      <c r="I7" s="8" t="s">
        <v>26</v>
      </c>
      <c r="J7" s="8">
        <v>1460</v>
      </c>
      <c r="K7" s="8">
        <v>1460</v>
      </c>
      <c r="L7" s="8"/>
    </row>
    <row r="8" spans="1:12">
      <c r="A8" s="8">
        <v>2</v>
      </c>
      <c r="B8" s="8"/>
      <c r="C8" s="8" t="s">
        <v>24</v>
      </c>
      <c r="D8" s="8" t="s">
        <v>58</v>
      </c>
      <c r="E8" s="8">
        <v>5000</v>
      </c>
      <c r="F8" s="8">
        <v>400</v>
      </c>
      <c r="G8" s="8">
        <v>2300</v>
      </c>
      <c r="H8" s="8">
        <v>1</v>
      </c>
      <c r="I8" s="8" t="s">
        <v>26</v>
      </c>
      <c r="J8" s="8">
        <v>2000</v>
      </c>
      <c r="K8" s="8">
        <v>2000</v>
      </c>
      <c r="L8" s="8"/>
    </row>
    <row r="9" spans="1:12">
      <c r="A9" s="8">
        <v>3</v>
      </c>
      <c r="B9" s="8"/>
      <c r="C9" s="8" t="s">
        <v>24</v>
      </c>
      <c r="D9" s="8" t="s">
        <v>59</v>
      </c>
      <c r="E9" s="8">
        <v>6000</v>
      </c>
      <c r="F9" s="8">
        <v>400</v>
      </c>
      <c r="G9" s="8">
        <v>2300</v>
      </c>
      <c r="H9" s="8">
        <v>1</v>
      </c>
      <c r="I9" s="8" t="s">
        <v>26</v>
      </c>
      <c r="J9" s="8">
        <v>2400</v>
      </c>
      <c r="K9" s="8">
        <v>2400</v>
      </c>
      <c r="L9" s="8"/>
    </row>
    <row r="10" spans="1:12">
      <c r="A10" s="8">
        <v>4</v>
      </c>
      <c r="B10" s="8" t="s">
        <v>47</v>
      </c>
      <c r="C10" s="8" t="s">
        <v>48</v>
      </c>
      <c r="D10" s="8"/>
      <c r="E10" s="8"/>
      <c r="F10" s="8"/>
      <c r="G10" s="8"/>
      <c r="H10" s="8">
        <v>1</v>
      </c>
      <c r="I10" s="8" t="s">
        <v>46</v>
      </c>
      <c r="J10" s="8">
        <v>1000</v>
      </c>
      <c r="K10" s="8">
        <v>1000</v>
      </c>
      <c r="L10" s="8"/>
    </row>
    <row r="11" spans="1:12">
      <c r="A11" s="8">
        <v>5</v>
      </c>
      <c r="B11" s="8"/>
      <c r="C11" s="8" t="s">
        <v>49</v>
      </c>
      <c r="D11" s="8"/>
      <c r="E11" s="8"/>
      <c r="F11" s="8"/>
      <c r="G11" s="8"/>
      <c r="H11" s="8">
        <v>1</v>
      </c>
      <c r="I11" s="8" t="s">
        <v>46</v>
      </c>
      <c r="J11" s="8">
        <v>1000</v>
      </c>
      <c r="K11" s="8">
        <v>1000</v>
      </c>
      <c r="L11" s="8"/>
    </row>
    <row r="12" spans="1:12">
      <c r="A12" s="8">
        <v>6</v>
      </c>
      <c r="B12" s="8" t="s">
        <v>50</v>
      </c>
      <c r="C12" s="8" t="s">
        <v>51</v>
      </c>
      <c r="D12" s="8"/>
      <c r="E12" s="8"/>
      <c r="F12" s="8"/>
      <c r="G12" s="8"/>
      <c r="H12" s="8">
        <v>6</v>
      </c>
      <c r="I12" s="8" t="s">
        <v>52</v>
      </c>
      <c r="J12" s="8">
        <v>300</v>
      </c>
      <c r="K12" s="8">
        <v>1800</v>
      </c>
      <c r="L12" s="8"/>
    </row>
    <row r="13" spans="1:12">
      <c r="A13" s="14" t="s">
        <v>53</v>
      </c>
      <c r="B13" s="15"/>
      <c r="C13" s="15"/>
      <c r="D13" s="15"/>
      <c r="E13" s="15"/>
      <c r="F13" s="15"/>
      <c r="G13" s="15"/>
      <c r="H13" s="15"/>
      <c r="I13" s="15"/>
      <c r="J13" s="19"/>
      <c r="K13" s="20">
        <v>9660</v>
      </c>
      <c r="L13" s="8"/>
    </row>
    <row r="14" spans="1:12">
      <c r="A14" s="14" t="s">
        <v>54</v>
      </c>
      <c r="B14" s="15"/>
      <c r="C14" s="15"/>
      <c r="D14" s="15"/>
      <c r="E14" s="15"/>
      <c r="F14" s="15"/>
      <c r="G14" s="15"/>
      <c r="H14" s="15"/>
      <c r="I14" s="15"/>
      <c r="J14" s="19"/>
      <c r="K14" s="20">
        <v>96.6</v>
      </c>
      <c r="L14" s="8"/>
    </row>
    <row r="15" spans="1:12">
      <c r="A15" s="14" t="s">
        <v>55</v>
      </c>
      <c r="B15" s="15"/>
      <c r="C15" s="15"/>
      <c r="D15" s="15"/>
      <c r="E15" s="15"/>
      <c r="F15" s="15"/>
      <c r="G15" s="15"/>
      <c r="H15" s="15"/>
      <c r="I15" s="15"/>
      <c r="J15" s="19"/>
      <c r="K15" s="20">
        <v>9756.6</v>
      </c>
      <c r="L15" s="8"/>
    </row>
  </sheetData>
  <mergeCells count="5">
    <mergeCell ref="C1:L1"/>
    <mergeCell ref="A13:J13"/>
    <mergeCell ref="A14:J14"/>
    <mergeCell ref="A15:J15"/>
    <mergeCell ref="A1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联想北京</vt:lpstr>
      <vt:lpstr>联想天津</vt:lpstr>
      <vt:lpstr>联想上海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Sky-shine</dc:creator>
  <cp:lastModifiedBy>你的大太阳啊</cp:lastModifiedBy>
  <cp:revision>1</cp:revision>
  <dcterms:created xsi:type="dcterms:W3CDTF">2010-01-19T20:30:00Z</dcterms:created>
  <cp:lastPrinted>2019-05-09T15:36:00Z</cp:lastPrinted>
  <dcterms:modified xsi:type="dcterms:W3CDTF">2024-12-05T16:45:00Z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2052-6.13.2.8918</vt:lpwstr>
  </property>
  <property fmtid="{D5CDD505-2E9C-101B-9397-08002B2CF9AE}" pid="3" name="ICV">
    <vt:lpwstr>84F04E6831296032EA5351674F089105_43</vt:lpwstr>
  </property>
</Properties>
</file>