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zhangyalin/Desktop/"/>
    </mc:Choice>
  </mc:AlternateContent>
  <xr:revisionPtr revIDLastSave="0" documentId="8_{65F7114B-19C3-AD42-9163-F75B8FF034BD}" xr6:coauthVersionLast="47" xr6:coauthVersionMax="47" xr10:uidLastSave="{00000000-0000-0000-0000-000000000000}"/>
  <bookViews>
    <workbookView xWindow="1160" yWindow="1320" windowWidth="27900" windowHeight="16940" xr2:uid="{6A8F19CF-153A-8449-ADDA-79D0905C6A7A}"/>
  </bookViews>
  <sheets>
    <sheet name="斯柯达3x6展台" sheetId="1" r:id="rId1"/>
  </sheets>
  <definedNames>
    <definedName name="_xlnm._FilterDatabase" localSheetId="0" hidden="1">斯柯达3x6展台!$A$5:$EF$16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4" i="1"/>
  <c r="H13" i="1"/>
  <c r="H12" i="1"/>
  <c r="H11" i="1" s="1"/>
  <c r="H9" i="1"/>
  <c r="H8" i="1"/>
  <c r="H7" i="1"/>
  <c r="H6" i="1"/>
  <c r="H5" i="1" s="1"/>
  <c r="H15" i="1" s="1"/>
  <c r="H16" i="1" l="1"/>
  <c r="H17" i="1" l="1"/>
  <c r="H18" i="1" s="1"/>
</calcChain>
</file>

<file path=xl/sharedStrings.xml><?xml version="1.0" encoding="utf-8"?>
<sst xmlns="http://schemas.openxmlformats.org/spreadsheetml/2006/main" count="48" uniqueCount="36">
  <si>
    <t xml:space="preserve">Event Date(s):  </t>
    <phoneticPr fontId="4" type="noConversion"/>
  </si>
  <si>
    <t>Event Location:</t>
    <phoneticPr fontId="4" type="noConversion"/>
  </si>
  <si>
    <t xml:space="preserve">DESCRIPTION </t>
  </si>
  <si>
    <t>单位
Unit</t>
  </si>
  <si>
    <t>数量
Qty</t>
  </si>
  <si>
    <t>天数
Day</t>
  </si>
  <si>
    <t>单价(RMB)
Unit Price</t>
  </si>
  <si>
    <t>合计  (RMB)
Total Amount</t>
  </si>
  <si>
    <t>备注
Remarks</t>
  </si>
  <si>
    <t>展车台布置</t>
    <phoneticPr fontId="7" type="noConversion"/>
  </si>
  <si>
    <t>subtotal</t>
  </si>
  <si>
    <t>基础地台</t>
    <phoneticPr fontId="7" type="noConversion"/>
  </si>
  <si>
    <t>3M*6M 基础地台+多层板找平</t>
    <phoneticPr fontId="7" type="noConversion"/>
  </si>
  <si>
    <t>per</t>
    <phoneticPr fontId="4" type="noConversion"/>
  </si>
  <si>
    <t>饰面板</t>
    <phoneticPr fontId="7" type="noConversion"/>
  </si>
  <si>
    <t>3M*6M 深灰油淋展台饰面板</t>
    <phoneticPr fontId="7" type="noConversion"/>
  </si>
  <si>
    <t>展台包边</t>
    <phoneticPr fontId="7" type="noConversion"/>
  </si>
  <si>
    <t>拉丝不锈钢包边延米，斜边角</t>
    <phoneticPr fontId="7" type="noConversion"/>
  </si>
  <si>
    <t>渗光带</t>
    <phoneticPr fontId="4" type="noConversion"/>
  </si>
  <si>
    <t>24V LED渗光灯带,18延米</t>
    <phoneticPr fontId="7" type="noConversion"/>
  </si>
  <si>
    <t>支架电视</t>
    <phoneticPr fontId="7" type="noConversion"/>
  </si>
  <si>
    <t>60寸 支架电视 配Hdmi信号线</t>
    <phoneticPr fontId="7" type="noConversion"/>
  </si>
  <si>
    <t>人员相关支持</t>
    <phoneticPr fontId="7" type="noConversion"/>
  </si>
  <si>
    <t>车美</t>
    <phoneticPr fontId="7" type="noConversion"/>
  </si>
  <si>
    <t>展车清洁维护</t>
    <phoneticPr fontId="7" type="noConversion"/>
  </si>
  <si>
    <t>共享50%成本</t>
    <phoneticPr fontId="7" type="noConversion"/>
  </si>
  <si>
    <t>展具运输</t>
    <phoneticPr fontId="7" type="noConversion"/>
  </si>
  <si>
    <t>货车往返运输</t>
    <phoneticPr fontId="7" type="noConversion"/>
  </si>
  <si>
    <t>搭建人工</t>
    <phoneticPr fontId="7" type="noConversion"/>
  </si>
  <si>
    <t>3人工，进场，撤各一次 6人次</t>
    <phoneticPr fontId="7" type="noConversion"/>
  </si>
  <si>
    <t>Total</t>
    <phoneticPr fontId="4" type="noConversion"/>
  </si>
  <si>
    <t xml:space="preserve"> </t>
  </si>
  <si>
    <t>Agency Fee10%</t>
    <phoneticPr fontId="7" type="noConversion"/>
  </si>
  <si>
    <t>Tax</t>
    <phoneticPr fontId="4" type="noConversion"/>
  </si>
  <si>
    <t>Event Name:  斯科达展台制作</t>
    <phoneticPr fontId="4" type="noConversion"/>
  </si>
  <si>
    <t>未发生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</si>
</sst>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&quot; &quot;;\(#,##0.00\)"/>
    <numFmt numFmtId="177" formatCode="0&quot; &quot;;\(0\)"/>
  </numFmts>
  <fonts count="11">
    <font>
      <sz val="12"/>
      <color theme="1"/>
      <name val="等线"/>
      <family val="2"/>
      <charset val="134"/>
      <scheme val="minor"/>
    </font>
    <font>
      <sz val="12"/>
      <color indexed="8"/>
      <name val="Verdana"/>
      <family val="2"/>
    </font>
    <font>
      <b/>
      <sz val="10"/>
      <color indexed="8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微软雅黑"/>
      <family val="2"/>
      <charset val="134"/>
    </font>
    <font>
      <b/>
      <sz val="10"/>
      <color indexed="14"/>
      <name val="微软雅黑"/>
      <family val="2"/>
      <charset val="134"/>
    </font>
    <font>
      <sz val="9"/>
      <name val="Verdana"/>
      <family val="2"/>
    </font>
    <font>
      <sz val="10"/>
      <name val="微软雅黑"/>
      <family val="2"/>
      <charset val="134"/>
    </font>
    <font>
      <sz val="10"/>
      <color indexed="8"/>
      <name val="VW Head"/>
    </font>
    <font>
      <sz val="10"/>
      <color theme="1"/>
      <name val="VW Head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5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Protection="0">
      <alignment vertical="top" wrapText="1"/>
    </xf>
  </cellStyleXfs>
  <cellXfs count="72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2" xfId="1" applyNumberFormat="1" applyFont="1" applyFill="1" applyBorder="1" applyAlignment="1">
      <alignment horizontal="left" vertical="center"/>
    </xf>
    <xf numFmtId="40" fontId="5" fillId="2" borderId="2" xfId="1" applyNumberFormat="1" applyFont="1" applyFill="1" applyBorder="1" applyAlignment="1">
      <alignment vertical="center"/>
    </xf>
    <xf numFmtId="40" fontId="5" fillId="2" borderId="2" xfId="1" applyNumberFormat="1" applyFont="1" applyFill="1" applyBorder="1" applyAlignment="1">
      <alignment horizontal="right" vertical="center"/>
    </xf>
    <xf numFmtId="1" fontId="5" fillId="2" borderId="3" xfId="1" applyNumberFormat="1" applyFont="1" applyFill="1" applyBorder="1" applyAlignment="1">
      <alignment vertical="center"/>
    </xf>
    <xf numFmtId="0" fontId="5" fillId="0" borderId="0" xfId="1" applyNumberFormat="1" applyFont="1">
      <alignment vertical="top" wrapText="1"/>
    </xf>
    <xf numFmtId="0" fontId="5" fillId="0" borderId="0" xfId="1" applyFont="1">
      <alignment vertical="top" wrapText="1"/>
    </xf>
    <xf numFmtId="0" fontId="2" fillId="2" borderId="4" xfId="1" applyNumberFormat="1" applyFont="1" applyFill="1" applyBorder="1" applyAlignment="1">
      <alignment horizontal="left" vertical="center"/>
    </xf>
    <xf numFmtId="14" fontId="2" fillId="2" borderId="0" xfId="1" applyNumberFormat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vertical="center"/>
    </xf>
    <xf numFmtId="40" fontId="5" fillId="2" borderId="0" xfId="1" applyNumberFormat="1" applyFont="1" applyFill="1" applyBorder="1" applyAlignment="1">
      <alignment vertical="center"/>
    </xf>
    <xf numFmtId="40" fontId="5" fillId="2" borderId="0" xfId="1" applyNumberFormat="1" applyFont="1" applyFill="1" applyBorder="1" applyAlignment="1">
      <alignment horizontal="right" vertical="center"/>
    </xf>
    <xf numFmtId="1" fontId="5" fillId="2" borderId="5" xfId="1" applyNumberFormat="1" applyFont="1" applyFill="1" applyBorder="1" applyAlignment="1">
      <alignment vertical="center"/>
    </xf>
    <xf numFmtId="0" fontId="2" fillId="2" borderId="6" xfId="1" applyNumberFormat="1" applyFont="1" applyFill="1" applyBorder="1" applyAlignment="1">
      <alignment horizontal="left" vertical="center"/>
    </xf>
    <xf numFmtId="0" fontId="2" fillId="2" borderId="7" xfId="1" applyNumberFormat="1" applyFont="1" applyFill="1" applyBorder="1" applyAlignment="1">
      <alignment horizontal="left" vertical="center"/>
    </xf>
    <xf numFmtId="40" fontId="2" fillId="2" borderId="7" xfId="1" applyNumberFormat="1" applyFont="1" applyFill="1" applyBorder="1" applyAlignment="1">
      <alignment vertical="center"/>
    </xf>
    <xf numFmtId="40" fontId="5" fillId="2" borderId="7" xfId="1" applyNumberFormat="1" applyFont="1" applyFill="1" applyBorder="1" applyAlignment="1">
      <alignment vertical="center"/>
    </xf>
    <xf numFmtId="40" fontId="5" fillId="2" borderId="7" xfId="1" applyNumberFormat="1" applyFont="1" applyFill="1" applyBorder="1" applyAlignment="1">
      <alignment horizontal="right" vertical="center"/>
    </xf>
    <xf numFmtId="1" fontId="5" fillId="2" borderId="8" xfId="1" applyNumberFormat="1" applyFont="1" applyFill="1" applyBorder="1" applyAlignment="1">
      <alignment vertical="center"/>
    </xf>
    <xf numFmtId="1" fontId="2" fillId="3" borderId="9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2" fillId="4" borderId="9" xfId="1" applyNumberFormat="1" applyFont="1" applyFill="1" applyBorder="1" applyAlignment="1">
      <alignment horizontal="center" vertical="center"/>
    </xf>
    <xf numFmtId="0" fontId="2" fillId="4" borderId="9" xfId="1" applyNumberFormat="1" applyFont="1" applyFill="1" applyBorder="1" applyAlignment="1">
      <alignment horizontal="left" vertical="center" wrapText="1"/>
    </xf>
    <xf numFmtId="0" fontId="2" fillId="4" borderId="9" xfId="1" applyNumberFormat="1" applyFont="1" applyFill="1" applyBorder="1" applyAlignment="1">
      <alignment vertical="center"/>
    </xf>
    <xf numFmtId="1" fontId="5" fillId="4" borderId="9" xfId="1" applyNumberFormat="1" applyFont="1" applyFill="1" applyBorder="1" applyAlignment="1">
      <alignment horizontal="center" vertical="center"/>
    </xf>
    <xf numFmtId="1" fontId="5" fillId="4" borderId="9" xfId="1" applyNumberFormat="1" applyFont="1" applyFill="1" applyBorder="1" applyAlignment="1">
      <alignment horizontal="center" vertical="center" wrapText="1"/>
    </xf>
    <xf numFmtId="0" fontId="2" fillId="4" borderId="9" xfId="1" applyNumberFormat="1" applyFont="1" applyFill="1" applyBorder="1" applyAlignment="1">
      <alignment horizontal="right" vertical="center" wrapText="1"/>
    </xf>
    <xf numFmtId="40" fontId="2" fillId="4" borderId="9" xfId="1" applyNumberFormat="1" applyFont="1" applyFill="1" applyBorder="1" applyAlignment="1">
      <alignment horizontal="right" vertical="center" wrapText="1"/>
    </xf>
    <xf numFmtId="176" fontId="5" fillId="4" borderId="9" xfId="1" applyNumberFormat="1" applyFont="1" applyFill="1" applyBorder="1" applyAlignment="1">
      <alignment vertical="center" wrapText="1"/>
    </xf>
    <xf numFmtId="0" fontId="8" fillId="0" borderId="0" xfId="1" applyFont="1" applyAlignment="1"/>
    <xf numFmtId="0" fontId="5" fillId="0" borderId="9" xfId="1" applyNumberFormat="1" applyFont="1" applyFill="1" applyBorder="1" applyAlignment="1">
      <alignment horizontal="left" vertical="center"/>
    </xf>
    <xf numFmtId="1" fontId="5" fillId="0" borderId="9" xfId="1" applyNumberFormat="1" applyFont="1" applyFill="1" applyBorder="1" applyAlignment="1">
      <alignment horizontal="left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 wrapText="1"/>
    </xf>
    <xf numFmtId="176" fontId="9" fillId="0" borderId="9" xfId="1" applyNumberFormat="1" applyFont="1" applyFill="1" applyBorder="1" applyAlignment="1">
      <alignment horizontal="right" vertical="center" wrapText="1"/>
    </xf>
    <xf numFmtId="40" fontId="5" fillId="0" borderId="9" xfId="1" applyNumberFormat="1" applyFont="1" applyFill="1" applyBorder="1" applyAlignment="1">
      <alignment horizontal="right" vertical="center" wrapText="1"/>
    </xf>
    <xf numFmtId="0" fontId="5" fillId="5" borderId="9" xfId="1" applyNumberFormat="1" applyFont="1" applyFill="1" applyBorder="1" applyAlignment="1">
      <alignment horizontal="center" vertical="center" wrapText="1"/>
    </xf>
    <xf numFmtId="176" fontId="10" fillId="0" borderId="9" xfId="1" applyNumberFormat="1" applyFont="1" applyFill="1" applyBorder="1" applyAlignment="1">
      <alignment horizontal="right" vertical="center" wrapText="1"/>
    </xf>
    <xf numFmtId="0" fontId="5" fillId="0" borderId="9" xfId="1" applyNumberFormat="1" applyFont="1" applyBorder="1" applyAlignment="1">
      <alignment horizontal="left" vertical="center" wrapText="1"/>
    </xf>
    <xf numFmtId="1" fontId="5" fillId="0" borderId="9" xfId="1" applyNumberFormat="1" applyFont="1" applyBorder="1" applyAlignment="1">
      <alignment horizontal="left" vertical="center"/>
    </xf>
    <xf numFmtId="0" fontId="5" fillId="6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/>
    </xf>
    <xf numFmtId="176" fontId="9" fillId="6" borderId="9" xfId="1" applyNumberFormat="1" applyFont="1" applyFill="1" applyBorder="1" applyAlignment="1">
      <alignment horizontal="right" vertical="center" wrapText="1"/>
    </xf>
    <xf numFmtId="40" fontId="5" fillId="6" borderId="9" xfId="1" applyNumberFormat="1" applyFont="1" applyFill="1" applyBorder="1" applyAlignment="1">
      <alignment horizontal="right" vertical="center" wrapText="1"/>
    </xf>
    <xf numFmtId="176" fontId="5" fillId="6" borderId="9" xfId="1" applyNumberFormat="1" applyFont="1" applyFill="1" applyBorder="1" applyAlignment="1">
      <alignment horizontal="left" vertical="center"/>
    </xf>
    <xf numFmtId="0" fontId="2" fillId="4" borderId="13" xfId="1" applyNumberFormat="1" applyFont="1" applyFill="1" applyBorder="1" applyAlignment="1">
      <alignment horizontal="left" vertical="center"/>
    </xf>
    <xf numFmtId="1" fontId="2" fillId="4" borderId="9" xfId="1" applyNumberFormat="1" applyFont="1" applyFill="1" applyBorder="1" applyAlignment="1">
      <alignment vertical="center"/>
    </xf>
    <xf numFmtId="1" fontId="2" fillId="4" borderId="9" xfId="1" applyNumberFormat="1" applyFont="1" applyFill="1" applyBorder="1" applyAlignment="1">
      <alignment horizontal="center" vertical="center" wrapText="1"/>
    </xf>
    <xf numFmtId="0" fontId="2" fillId="4" borderId="9" xfId="1" applyNumberFormat="1" applyFont="1" applyFill="1" applyBorder="1" applyAlignment="1">
      <alignment horizontal="center" vertical="center" wrapText="1"/>
    </xf>
    <xf numFmtId="0" fontId="2" fillId="4" borderId="9" xfId="1" applyNumberFormat="1" applyFont="1" applyFill="1" applyBorder="1" applyAlignment="1">
      <alignment vertical="center" wrapText="1"/>
    </xf>
    <xf numFmtId="1" fontId="2" fillId="4" borderId="13" xfId="1" applyNumberFormat="1" applyFont="1" applyFill="1" applyBorder="1" applyAlignment="1">
      <alignment horizontal="center" vertical="center"/>
    </xf>
    <xf numFmtId="9" fontId="2" fillId="4" borderId="13" xfId="1" applyNumberFormat="1" applyFont="1" applyFill="1" applyBorder="1" applyAlignment="1">
      <alignment vertical="center"/>
    </xf>
    <xf numFmtId="1" fontId="5" fillId="4" borderId="13" xfId="1" applyNumberFormat="1" applyFont="1" applyFill="1" applyBorder="1" applyAlignment="1">
      <alignment horizontal="center" vertical="center"/>
    </xf>
    <xf numFmtId="177" fontId="5" fillId="4" borderId="13" xfId="1" applyNumberFormat="1" applyFont="1" applyFill="1" applyBorder="1" applyAlignment="1">
      <alignment vertical="center"/>
    </xf>
    <xf numFmtId="40" fontId="2" fillId="4" borderId="13" xfId="1" applyNumberFormat="1" applyFont="1" applyFill="1" applyBorder="1" applyAlignment="1">
      <alignment horizontal="right" vertical="center" wrapText="1"/>
    </xf>
    <xf numFmtId="1" fontId="5" fillId="4" borderId="13" xfId="1" applyNumberFormat="1" applyFont="1" applyFill="1" applyBorder="1" applyAlignment="1">
      <alignment vertical="center" wrapText="1"/>
    </xf>
    <xf numFmtId="0" fontId="5" fillId="0" borderId="0" xfId="1" applyNumberFormat="1" applyFont="1" applyAlignment="1">
      <alignment horizontal="left" vertical="center" wrapText="1"/>
    </xf>
    <xf numFmtId="40" fontId="5" fillId="0" borderId="0" xfId="1" applyNumberFormat="1" applyFont="1">
      <alignment vertical="top" wrapText="1"/>
    </xf>
    <xf numFmtId="40" fontId="6" fillId="2" borderId="2" xfId="1" applyNumberFormat="1" applyFont="1" applyFill="1" applyBorder="1" applyAlignment="1">
      <alignment horizontal="left" vertical="center" wrapText="1"/>
    </xf>
    <xf numFmtId="40" fontId="6" fillId="2" borderId="2" xfId="1" applyNumberFormat="1" applyFont="1" applyFill="1" applyBorder="1" applyAlignment="1">
      <alignment horizontal="left" vertical="center"/>
    </xf>
    <xf numFmtId="40" fontId="6" fillId="2" borderId="0" xfId="1" applyNumberFormat="1" applyFont="1" applyFill="1" applyBorder="1" applyAlignment="1">
      <alignment horizontal="left" vertical="center"/>
    </xf>
    <xf numFmtId="40" fontId="6" fillId="2" borderId="7" xfId="1" applyNumberFormat="1" applyFont="1" applyFill="1" applyBorder="1" applyAlignment="1">
      <alignment horizontal="left" vertical="center"/>
    </xf>
    <xf numFmtId="0" fontId="2" fillId="3" borderId="9" xfId="1" applyNumberFormat="1" applyFont="1" applyFill="1" applyBorder="1" applyAlignment="1">
      <alignment horizontal="center" vertical="center" wrapText="1"/>
    </xf>
    <xf numFmtId="1" fontId="2" fillId="3" borderId="9" xfId="1" applyNumberFormat="1" applyFont="1" applyFill="1" applyBorder="1" applyAlignment="1">
      <alignment horizontal="center" vertical="center" wrapText="1"/>
    </xf>
    <xf numFmtId="1" fontId="2" fillId="0" borderId="10" xfId="1" applyNumberFormat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1" fontId="2" fillId="0" borderId="12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horizontal="center" vertical="center"/>
    </xf>
    <xf numFmtId="0" fontId="2" fillId="0" borderId="12" xfId="1" applyNumberFormat="1" applyFont="1" applyFill="1" applyBorder="1" applyAlignment="1">
      <alignment horizontal="center" vertical="center"/>
    </xf>
    <xf numFmtId="0" fontId="5" fillId="7" borderId="9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C0C7BFEF-6C4F-CC4B-952F-5F051262B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067C-6782-C245-9CA0-913BEA68AA90}">
  <dimension ref="A1:EF35"/>
  <sheetViews>
    <sheetView tabSelected="1" zoomScale="108" zoomScaleNormal="70" workbookViewId="0">
      <selection activeCell="K18" sqref="K18"/>
    </sheetView>
  </sheetViews>
  <sheetFormatPr baseColWidth="10" defaultColWidth="10.1640625" defaultRowHeight="16"/>
  <cols>
    <col min="1" max="1" width="19.1640625" style="6" customWidth="1"/>
    <col min="2" max="2" width="31.5" style="58" customWidth="1"/>
    <col min="3" max="3" width="67.5" style="6" customWidth="1"/>
    <col min="4" max="4" width="10.1640625" style="6"/>
    <col min="5" max="5" width="9.83203125" style="6" customWidth="1"/>
    <col min="6" max="6" width="10.83203125" style="6" customWidth="1"/>
    <col min="7" max="7" width="12.33203125" style="6" customWidth="1"/>
    <col min="8" max="8" width="33" style="6" customWidth="1"/>
    <col min="9" max="9" width="14.6640625" style="6" customWidth="1"/>
    <col min="10" max="11" width="10.1640625" style="6"/>
    <col min="12" max="12" width="14.1640625" style="6" bestFit="1" customWidth="1"/>
    <col min="13" max="136" width="10.1640625" style="6"/>
    <col min="137" max="16384" width="10.1640625" style="7"/>
  </cols>
  <sheetData>
    <row r="1" spans="1:136" ht="16" customHeight="1">
      <c r="A1" s="1" t="s">
        <v>34</v>
      </c>
      <c r="B1" s="2"/>
      <c r="C1" s="2"/>
      <c r="D1" s="3"/>
      <c r="E1" s="60"/>
      <c r="F1" s="61"/>
      <c r="G1" s="4"/>
      <c r="H1" s="4"/>
      <c r="I1" s="5"/>
    </row>
    <row r="2" spans="1:136" ht="16" customHeight="1">
      <c r="A2" s="8" t="s">
        <v>0</v>
      </c>
      <c r="B2" s="9"/>
      <c r="C2" s="10"/>
      <c r="D2" s="11"/>
      <c r="E2" s="62"/>
      <c r="F2" s="62"/>
      <c r="G2" s="12"/>
      <c r="H2" s="12"/>
      <c r="I2" s="13"/>
    </row>
    <row r="3" spans="1:136" ht="22" customHeight="1">
      <c r="A3" s="14" t="s">
        <v>1</v>
      </c>
      <c r="B3" s="15"/>
      <c r="C3" s="16"/>
      <c r="D3" s="17"/>
      <c r="E3" s="63"/>
      <c r="F3" s="63"/>
      <c r="G3" s="18"/>
      <c r="H3" s="18"/>
      <c r="I3" s="19"/>
    </row>
    <row r="4" spans="1:136" ht="33" customHeight="1">
      <c r="A4" s="20"/>
      <c r="B4" s="64" t="s">
        <v>2</v>
      </c>
      <c r="C4" s="65"/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</row>
    <row r="5" spans="1:136" s="30" customFormat="1" ht="16" customHeight="1">
      <c r="A5" s="22">
        <v>1</v>
      </c>
      <c r="B5" s="23" t="s">
        <v>9</v>
      </c>
      <c r="C5" s="24"/>
      <c r="D5" s="25"/>
      <c r="E5" s="26"/>
      <c r="F5" s="26"/>
      <c r="G5" s="27" t="s">
        <v>10</v>
      </c>
      <c r="H5" s="28">
        <f>SUM(H6:H10)</f>
        <v>7830</v>
      </c>
      <c r="I5" s="29"/>
    </row>
    <row r="6" spans="1:136" ht="16" customHeight="1">
      <c r="A6" s="66"/>
      <c r="B6" s="31" t="s">
        <v>11</v>
      </c>
      <c r="C6" s="32" t="s">
        <v>12</v>
      </c>
      <c r="D6" s="33" t="s">
        <v>13</v>
      </c>
      <c r="E6" s="34">
        <v>18</v>
      </c>
      <c r="F6" s="33">
        <v>1</v>
      </c>
      <c r="G6" s="35">
        <v>110</v>
      </c>
      <c r="H6" s="36">
        <f t="shared" ref="H6:H10" si="0">E6*F6*G6</f>
        <v>1980</v>
      </c>
      <c r="I6" s="37"/>
      <c r="EC6" s="7"/>
      <c r="ED6" s="7"/>
      <c r="EE6" s="7"/>
      <c r="EF6" s="7"/>
    </row>
    <row r="7" spans="1:136" ht="15.75" customHeight="1">
      <c r="A7" s="67"/>
      <c r="B7" s="31" t="s">
        <v>14</v>
      </c>
      <c r="C7" s="32" t="s">
        <v>15</v>
      </c>
      <c r="D7" s="33" t="s">
        <v>13</v>
      </c>
      <c r="E7" s="34">
        <v>18</v>
      </c>
      <c r="F7" s="33">
        <v>1</v>
      </c>
      <c r="G7" s="38">
        <v>180</v>
      </c>
      <c r="H7" s="36">
        <f t="shared" si="0"/>
        <v>3240</v>
      </c>
      <c r="I7" s="37"/>
      <c r="EC7" s="7"/>
      <c r="ED7" s="7"/>
      <c r="EE7" s="7"/>
      <c r="EF7" s="7"/>
    </row>
    <row r="8" spans="1:136" ht="15.75" customHeight="1">
      <c r="A8" s="67"/>
      <c r="B8" s="31" t="s">
        <v>16</v>
      </c>
      <c r="C8" s="32" t="s">
        <v>17</v>
      </c>
      <c r="D8" s="33" t="s">
        <v>13</v>
      </c>
      <c r="E8" s="34">
        <v>18</v>
      </c>
      <c r="F8" s="33">
        <v>1</v>
      </c>
      <c r="G8" s="38">
        <v>95</v>
      </c>
      <c r="H8" s="36">
        <f t="shared" si="0"/>
        <v>1710</v>
      </c>
      <c r="I8" s="37"/>
      <c r="EC8" s="7"/>
      <c r="ED8" s="7"/>
      <c r="EE8" s="7"/>
      <c r="EF8" s="7"/>
    </row>
    <row r="9" spans="1:136" ht="15.75" customHeight="1">
      <c r="A9" s="67"/>
      <c r="B9" s="31" t="s">
        <v>18</v>
      </c>
      <c r="C9" s="32" t="s">
        <v>19</v>
      </c>
      <c r="D9" s="33" t="s">
        <v>13</v>
      </c>
      <c r="E9" s="34">
        <v>18</v>
      </c>
      <c r="F9" s="33">
        <v>1</v>
      </c>
      <c r="G9" s="38">
        <v>50</v>
      </c>
      <c r="H9" s="36">
        <f t="shared" si="0"/>
        <v>900</v>
      </c>
      <c r="I9" s="37"/>
      <c r="EC9" s="7"/>
      <c r="ED9" s="7"/>
      <c r="EE9" s="7"/>
      <c r="EF9" s="7"/>
    </row>
    <row r="10" spans="1:136" ht="15.75" customHeight="1">
      <c r="A10" s="68"/>
      <c r="B10" s="31" t="s">
        <v>20</v>
      </c>
      <c r="C10" s="32" t="s">
        <v>21</v>
      </c>
      <c r="D10" s="33" t="s">
        <v>13</v>
      </c>
      <c r="E10" s="34">
        <v>0</v>
      </c>
      <c r="F10" s="33">
        <v>1</v>
      </c>
      <c r="G10" s="38">
        <v>700</v>
      </c>
      <c r="H10" s="36">
        <f t="shared" si="0"/>
        <v>0</v>
      </c>
      <c r="I10" s="71" t="s">
        <v>35</v>
      </c>
      <c r="EC10" s="7"/>
      <c r="ED10" s="7"/>
      <c r="EE10" s="7"/>
      <c r="EF10" s="7"/>
    </row>
    <row r="11" spans="1:136" ht="16" customHeight="1">
      <c r="A11" s="22">
        <v>2</v>
      </c>
      <c r="B11" s="23" t="s">
        <v>22</v>
      </c>
      <c r="C11" s="24"/>
      <c r="D11" s="25"/>
      <c r="E11" s="26"/>
      <c r="F11" s="26"/>
      <c r="G11" s="27" t="s">
        <v>10</v>
      </c>
      <c r="H11" s="28">
        <f>SUM(H12:H14)</f>
        <v>2500</v>
      </c>
      <c r="I11" s="29"/>
      <c r="EC11" s="7"/>
      <c r="ED11" s="7"/>
      <c r="EE11" s="7"/>
      <c r="EF11" s="7"/>
    </row>
    <row r="12" spans="1:136" ht="16" customHeight="1">
      <c r="A12" s="69"/>
      <c r="B12" s="39" t="s">
        <v>23</v>
      </c>
      <c r="C12" s="40" t="s">
        <v>24</v>
      </c>
      <c r="D12" s="41" t="s">
        <v>13</v>
      </c>
      <c r="E12" s="42">
        <v>1</v>
      </c>
      <c r="F12" s="43">
        <v>1</v>
      </c>
      <c r="G12" s="44">
        <v>800</v>
      </c>
      <c r="H12" s="45">
        <f>(E12*F12*G12)*0.5</f>
        <v>400</v>
      </c>
      <c r="I12" s="46" t="s">
        <v>25</v>
      </c>
      <c r="EC12" s="7"/>
      <c r="ED12" s="7"/>
      <c r="EE12" s="7"/>
      <c r="EF12" s="7"/>
    </row>
    <row r="13" spans="1:136" ht="16" customHeight="1">
      <c r="A13" s="69"/>
      <c r="B13" s="39" t="s">
        <v>26</v>
      </c>
      <c r="C13" s="40" t="s">
        <v>27</v>
      </c>
      <c r="D13" s="41" t="s">
        <v>13</v>
      </c>
      <c r="E13" s="42">
        <v>1</v>
      </c>
      <c r="F13" s="43">
        <v>2</v>
      </c>
      <c r="G13" s="44">
        <v>1200</v>
      </c>
      <c r="H13" s="45">
        <f>(E13*F13*G13)*0.5</f>
        <v>1200</v>
      </c>
      <c r="I13" s="46"/>
      <c r="EC13" s="7"/>
      <c r="ED13" s="7"/>
      <c r="EE13" s="7"/>
      <c r="EF13" s="7"/>
    </row>
    <row r="14" spans="1:136" ht="16" customHeight="1">
      <c r="A14" s="70"/>
      <c r="B14" s="39" t="s">
        <v>28</v>
      </c>
      <c r="C14" s="40" t="s">
        <v>29</v>
      </c>
      <c r="D14" s="41" t="s">
        <v>13</v>
      </c>
      <c r="E14" s="42">
        <v>3</v>
      </c>
      <c r="F14" s="43">
        <v>2</v>
      </c>
      <c r="G14" s="44">
        <v>300</v>
      </c>
      <c r="H14" s="45">
        <f>(E14*F14*G14)*0.5</f>
        <v>900</v>
      </c>
      <c r="I14" s="46"/>
      <c r="EC14" s="7"/>
      <c r="ED14" s="7"/>
      <c r="EE14" s="7"/>
      <c r="EF14" s="7"/>
    </row>
    <row r="15" spans="1:136" ht="16" customHeight="1">
      <c r="A15" s="22">
        <v>3</v>
      </c>
      <c r="B15" s="47" t="s">
        <v>30</v>
      </c>
      <c r="C15" s="48"/>
      <c r="D15" s="22" t="s">
        <v>31</v>
      </c>
      <c r="E15" s="49"/>
      <c r="F15" s="50"/>
      <c r="G15" s="27" t="s">
        <v>10</v>
      </c>
      <c r="H15" s="28">
        <f>H5+H11</f>
        <v>10330</v>
      </c>
      <c r="I15" s="51"/>
    </row>
    <row r="16" spans="1:136" s="6" customFormat="1" ht="16" customHeight="1">
      <c r="A16" s="22">
        <v>4</v>
      </c>
      <c r="B16" s="23" t="s">
        <v>32</v>
      </c>
      <c r="C16" s="48"/>
      <c r="D16" s="22" t="s">
        <v>31</v>
      </c>
      <c r="E16" s="49"/>
      <c r="F16" s="50"/>
      <c r="G16" s="27" t="s">
        <v>10</v>
      </c>
      <c r="H16" s="28">
        <f>H15*10%</f>
        <v>1033</v>
      </c>
      <c r="I16" s="51"/>
    </row>
    <row r="17" spans="1:12" s="6" customFormat="1" ht="16" customHeight="1">
      <c r="A17" s="52">
        <v>5</v>
      </c>
      <c r="B17" s="47" t="s">
        <v>33</v>
      </c>
      <c r="C17" s="53"/>
      <c r="D17" s="54"/>
      <c r="E17" s="55"/>
      <c r="F17" s="55"/>
      <c r="G17" s="55"/>
      <c r="H17" s="56">
        <f>(H15+H16)*0.06</f>
        <v>681.78</v>
      </c>
      <c r="I17" s="57"/>
    </row>
    <row r="18" spans="1:12" s="6" customFormat="1" ht="16" customHeight="1">
      <c r="A18" s="52">
        <v>6</v>
      </c>
      <c r="B18" s="47" t="s">
        <v>30</v>
      </c>
      <c r="C18" s="53"/>
      <c r="D18" s="54"/>
      <c r="E18" s="55"/>
      <c r="F18" s="55"/>
      <c r="G18" s="55"/>
      <c r="H18" s="56">
        <f>H15+H16+H17</f>
        <v>12044.78</v>
      </c>
      <c r="I18" s="57"/>
    </row>
    <row r="19" spans="1:12">
      <c r="L19" s="59"/>
    </row>
    <row r="21" spans="1:12" s="6" customFormat="1">
      <c r="B21" s="58"/>
      <c r="H21" s="59"/>
    </row>
    <row r="25" spans="1:12">
      <c r="K25" s="59"/>
    </row>
    <row r="27" spans="1:12">
      <c r="K27" s="59"/>
    </row>
    <row r="35" spans="3:3">
      <c r="C35" s="59"/>
    </row>
  </sheetData>
  <mergeCells count="4">
    <mergeCell ref="E1:F3"/>
    <mergeCell ref="B4:C4"/>
    <mergeCell ref="A6:A10"/>
    <mergeCell ref="A12:A1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斯柯达3x6展台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yl</dc:creator>
  <cp:lastModifiedBy>zhang yl</cp:lastModifiedBy>
  <dcterms:created xsi:type="dcterms:W3CDTF">2024-05-06T06:38:05Z</dcterms:created>
  <dcterms:modified xsi:type="dcterms:W3CDTF">2024-05-06T06:50:11Z</dcterms:modified>
</cp:coreProperties>
</file>