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43FEDF2A-F674-AC48-BFCA-D231A8A4688D}" xr6:coauthVersionLast="47" xr6:coauthVersionMax="47" xr10:uidLastSave="{00000000-0000-0000-0000-000000000000}"/>
  <bookViews>
    <workbookView xWindow="840" yWindow="500" windowWidth="20360" windowHeight="15140" tabRatio="319" xr2:uid="{00000000-000D-0000-FFFF-FFFF00000000}"/>
  </bookViews>
  <sheets>
    <sheet name="Operation " sheetId="5" r:id="rId1"/>
  </sheets>
  <externalReferences>
    <externalReference r:id="rId2"/>
  </externalReferences>
  <definedNames>
    <definedName name="_MailAutoSig" localSheetId="0">'Operation '!#REF!</definedName>
    <definedName name="Equipment">[1]Equipment!$B$3:$B$22</definedName>
    <definedName name="Logistics">[1]Logistics!$B$3:$B$14</definedName>
    <definedName name="_xlnm.Print_Area" localSheetId="0">'Operation '!$B$1:$K$13</definedName>
    <definedName name="Tents">[1]Tent!$B$3:$B$146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5" l="1"/>
  <c r="M4" i="5"/>
  <c r="M5" i="5"/>
  <c r="M6" i="5"/>
  <c r="M7" i="5"/>
  <c r="M9" i="5"/>
  <c r="M10" i="5"/>
  <c r="M11" i="5"/>
  <c r="M12" i="5"/>
  <c r="M13" i="5"/>
  <c r="M8" i="5"/>
  <c r="J11" i="5"/>
  <c r="J9" i="5"/>
  <c r="J10" i="5"/>
  <c r="J12" i="5"/>
  <c r="J13" i="5"/>
  <c r="J5" i="5"/>
  <c r="J16" i="5"/>
  <c r="J15" i="5"/>
  <c r="J8" i="5"/>
  <c r="J7" i="5"/>
  <c r="J6" i="5"/>
  <c r="J4" i="5"/>
  <c r="J3" i="5" l="1"/>
  <c r="J17" i="5" s="1"/>
  <c r="J18" i="5" s="1"/>
  <c r="J19" i="5" s="1"/>
</calcChain>
</file>

<file path=xl/sharedStrings.xml><?xml version="1.0" encoding="utf-8"?>
<sst xmlns="http://schemas.openxmlformats.org/spreadsheetml/2006/main" count="59" uniqueCount="47">
  <si>
    <t>Pos.</t>
  </si>
  <si>
    <t>Unit price
in RMB</t>
  </si>
  <si>
    <t xml:space="preserve">No. of days </t>
  </si>
  <si>
    <t>Topic</t>
  </si>
  <si>
    <t>Task</t>
  </si>
  <si>
    <t>Task description</t>
  </si>
  <si>
    <t>Service</t>
  </si>
  <si>
    <t>Total
in RMB</t>
  </si>
  <si>
    <t>Comments</t>
  </si>
  <si>
    <t>Pcs</t>
  </si>
  <si>
    <t>RUIBANG SPS-106</t>
  </si>
  <si>
    <t>SHURE AD2@SM87</t>
  </si>
  <si>
    <t>set</t>
    <phoneticPr fontId="3" type="noConversion"/>
  </si>
  <si>
    <t>手持式无线麦克风</t>
    <phoneticPr fontId="3" type="noConversion"/>
  </si>
  <si>
    <t xml:space="preserve"> Quantity</t>
  </si>
  <si>
    <t>Workshop</t>
    <phoneticPr fontId="3" type="noConversion"/>
  </si>
  <si>
    <t>UPJ-1P</t>
    <phoneticPr fontId="3" type="noConversion"/>
  </si>
  <si>
    <t>人员运输</t>
    <phoneticPr fontId="3" type="noConversion"/>
  </si>
  <si>
    <t>技术人员</t>
    <phoneticPr fontId="3" type="noConversion"/>
  </si>
  <si>
    <t>天</t>
    <phoneticPr fontId="3" type="noConversion"/>
  </si>
  <si>
    <t>运输</t>
    <phoneticPr fontId="3" type="noConversion"/>
  </si>
  <si>
    <t>趟</t>
    <phoneticPr fontId="3" type="noConversion"/>
  </si>
  <si>
    <t>合计</t>
    <phoneticPr fontId="3" type="noConversion"/>
  </si>
  <si>
    <t>税点</t>
    <phoneticPr fontId="3" type="noConversion"/>
  </si>
  <si>
    <t>含税合计</t>
    <phoneticPr fontId="3" type="noConversion"/>
  </si>
  <si>
    <t>优惠价</t>
    <phoneticPr fontId="3" type="noConversion"/>
  </si>
  <si>
    <t>CL1调音台</t>
    <phoneticPr fontId="3" type="noConversion"/>
  </si>
  <si>
    <t>Meyersound UPJ-1P</t>
    <phoneticPr fontId="3" type="noConversion"/>
  </si>
  <si>
    <t>LED Daylight</t>
  </si>
  <si>
    <t>电源柜</t>
  </si>
  <si>
    <t>Power distribution board</t>
  </si>
  <si>
    <t>音箱支架</t>
    <phoneticPr fontId="3" type="noConversion"/>
  </si>
  <si>
    <t>搭建做10个灯柱</t>
    <phoneticPr fontId="3" type="noConversion"/>
  </si>
  <si>
    <t>盖线板</t>
    <phoneticPr fontId="3" type="noConversion"/>
  </si>
  <si>
    <t>块</t>
    <phoneticPr fontId="3" type="noConversion"/>
  </si>
  <si>
    <t>电脑灯</t>
    <phoneticPr fontId="3" type="noConversion"/>
  </si>
  <si>
    <t>EK1000</t>
    <phoneticPr fontId="3" type="noConversion"/>
  </si>
  <si>
    <t>调光台</t>
    <phoneticPr fontId="3" type="noConversion"/>
  </si>
  <si>
    <t>Truss</t>
    <phoneticPr fontId="3" type="noConversion"/>
  </si>
  <si>
    <t>电量</t>
    <phoneticPr fontId="3" type="noConversion"/>
  </si>
  <si>
    <t xml:space="preserve">	大众40周年展览 7月18-19进，20-21活动 上海南京路					</t>
    <phoneticPr fontId="3" type="noConversion"/>
  </si>
  <si>
    <t>Audio System
音频系统</t>
  </si>
  <si>
    <t>点声源音箱-紧凑型</t>
    <phoneticPr fontId="3" type="noConversion"/>
  </si>
  <si>
    <t>Light System
灯光系统</t>
    <phoneticPr fontId="3" type="noConversion"/>
  </si>
  <si>
    <t>LED白光灯</t>
    <phoneticPr fontId="3" type="noConversion"/>
  </si>
  <si>
    <t>爱富丽珍珠2008数字调光台</t>
  </si>
  <si>
    <t>灯光4米T型立柱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</si>
</sst>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_ * #,##0.00_ ;_ * \-#,##0.00_ ;_ * &quot;-&quot;??_ ;_ @_ "/>
    <numFmt numFmtId="177" formatCode="_-[$¥-804]* #,##0.00_ ;_-[$¥-804]* \-#,##0.00\ ;_-[$¥-804]* &quot;-&quot;??_ ;_-@_ "/>
  </numFmts>
  <fonts count="12">
    <font>
      <sz val="11"/>
      <color theme="1"/>
      <name val="等线"/>
      <charset val="134"/>
      <scheme val="minor"/>
    </font>
    <font>
      <sz val="10"/>
      <name val="Arial"/>
      <family val="2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8"/>
      <name val="VW Text Office Bold"/>
    </font>
    <font>
      <sz val="18"/>
      <color theme="1"/>
      <name val="VW Text Office Bold"/>
    </font>
    <font>
      <b/>
      <sz val="20"/>
      <color rgb="FFFF0000"/>
      <name val="微软雅黑"/>
      <family val="2"/>
      <charset val="134"/>
    </font>
    <font>
      <b/>
      <sz val="20"/>
      <color rgb="FFFF0000"/>
      <name val="VW Text Office Bold"/>
      <family val="2"/>
    </font>
    <font>
      <b/>
      <sz val="18"/>
      <name val="微软雅黑 Light"/>
      <family val="2"/>
      <charset val="134"/>
    </font>
    <font>
      <b/>
      <sz val="18"/>
      <color theme="1"/>
      <name val="微软雅黑 Light"/>
      <family val="2"/>
      <charset val="134"/>
    </font>
    <font>
      <sz val="18"/>
      <name val="微软雅黑 Light"/>
      <family val="2"/>
      <charset val="134"/>
    </font>
    <font>
      <sz val="18"/>
      <color theme="1"/>
      <name val="微软雅黑 Light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177" fontId="2" fillId="0" borderId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3" fontId="4" fillId="0" borderId="0" xfId="3" applyNumberFormat="1" applyFont="1" applyAlignment="1">
      <alignment horizontal="center"/>
    </xf>
    <xf numFmtId="43" fontId="4" fillId="0" borderId="0" xfId="8" applyFont="1"/>
    <xf numFmtId="40" fontId="4" fillId="0" borderId="0" xfId="8" applyNumberFormat="1" applyFont="1"/>
    <xf numFmtId="0" fontId="10" fillId="3" borderId="1" xfId="3" applyFont="1" applyFill="1" applyBorder="1" applyAlignment="1" applyProtection="1">
      <alignment horizontal="center" vertical="center" wrapText="1"/>
      <protection hidden="1"/>
    </xf>
    <xf numFmtId="0" fontId="10" fillId="0" borderId="1" xfId="3" applyFont="1" applyBorder="1" applyAlignment="1" applyProtection="1">
      <alignment horizontal="center" vertical="center" wrapText="1"/>
      <protection hidden="1"/>
    </xf>
    <xf numFmtId="0" fontId="10" fillId="0" borderId="1" xfId="3" applyFont="1" applyBorder="1" applyAlignment="1" applyProtection="1">
      <alignment horizontal="left" vertical="center" wrapText="1"/>
      <protection hidden="1"/>
    </xf>
    <xf numFmtId="0" fontId="11" fillId="0" borderId="1" xfId="3" applyFont="1" applyBorder="1" applyAlignment="1" applyProtection="1">
      <alignment horizontal="center" vertical="center" wrapText="1"/>
      <protection hidden="1"/>
    </xf>
    <xf numFmtId="3" fontId="10" fillId="5" borderId="1" xfId="3" applyNumberFormat="1" applyFont="1" applyFill="1" applyBorder="1" applyAlignment="1" applyProtection="1">
      <alignment horizontal="center" vertical="center"/>
      <protection locked="0"/>
    </xf>
    <xf numFmtId="40" fontId="10" fillId="4" borderId="1" xfId="3" applyNumberFormat="1" applyFont="1" applyFill="1" applyBorder="1" applyAlignment="1" applyProtection="1">
      <alignment horizontal="right" vertical="center"/>
      <protection locked="0"/>
    </xf>
    <xf numFmtId="0" fontId="10" fillId="4" borderId="1" xfId="8" applyNumberFormat="1" applyFont="1" applyFill="1" applyBorder="1" applyAlignment="1" applyProtection="1">
      <alignment horizontal="center" vertical="center"/>
      <protection hidden="1"/>
    </xf>
    <xf numFmtId="3" fontId="10" fillId="4" borderId="1" xfId="3" applyNumberFormat="1" applyFont="1" applyFill="1" applyBorder="1" applyAlignment="1" applyProtection="1">
      <alignment horizontal="center" vertical="center"/>
      <protection locked="0"/>
    </xf>
    <xf numFmtId="40" fontId="11" fillId="4" borderId="1" xfId="3" applyNumberFormat="1" applyFont="1" applyFill="1" applyBorder="1" applyAlignment="1" applyProtection="1">
      <alignment horizontal="right" vertical="center"/>
      <protection locked="0"/>
    </xf>
    <xf numFmtId="0" fontId="10" fillId="0" borderId="1" xfId="3" applyFont="1" applyBorder="1" applyAlignment="1" applyProtection="1">
      <alignment horizontal="center" vertical="center" wrapText="1"/>
      <protection hidden="1"/>
    </xf>
    <xf numFmtId="40" fontId="10" fillId="6" borderId="1" xfId="3" applyNumberFormat="1" applyFont="1" applyFill="1" applyBorder="1" applyAlignment="1" applyProtection="1">
      <alignment horizontal="right" vertical="center"/>
      <protection locked="0"/>
    </xf>
    <xf numFmtId="0" fontId="10" fillId="6" borderId="1" xfId="8" applyNumberFormat="1" applyFont="1" applyFill="1" applyBorder="1" applyAlignment="1" applyProtection="1">
      <alignment horizontal="center" vertical="center"/>
      <protection hidden="1"/>
    </xf>
    <xf numFmtId="0" fontId="10" fillId="3" borderId="1" xfId="3" applyFont="1" applyFill="1" applyBorder="1" applyAlignment="1" applyProtection="1">
      <alignment vertical="center" wrapText="1"/>
      <protection hidden="1"/>
    </xf>
    <xf numFmtId="0" fontId="11" fillId="3" borderId="1" xfId="3" applyFont="1" applyFill="1" applyBorder="1" applyAlignment="1" applyProtection="1">
      <alignment vertical="center" wrapText="1"/>
      <protection hidden="1"/>
    </xf>
    <xf numFmtId="40" fontId="10" fillId="3" borderId="1" xfId="3" applyNumberFormat="1" applyFont="1" applyFill="1" applyBorder="1" applyAlignment="1" applyProtection="1">
      <alignment vertical="center" wrapText="1"/>
      <protection hidden="1"/>
    </xf>
    <xf numFmtId="0" fontId="10" fillId="0" borderId="1" xfId="3" applyFont="1" applyBorder="1" applyAlignment="1">
      <alignment horizontal="left"/>
    </xf>
    <xf numFmtId="0" fontId="10" fillId="0" borderId="1" xfId="3" applyFont="1" applyBorder="1" applyAlignment="1">
      <alignment horizontal="center"/>
    </xf>
    <xf numFmtId="0" fontId="10" fillId="0" borderId="1" xfId="3" applyFont="1" applyBorder="1"/>
    <xf numFmtId="0" fontId="11" fillId="0" borderId="1" xfId="3" applyFont="1" applyBorder="1"/>
    <xf numFmtId="3" fontId="10" fillId="5" borderId="1" xfId="3" applyNumberFormat="1" applyFont="1" applyFill="1" applyBorder="1" applyAlignment="1">
      <alignment horizontal="center"/>
    </xf>
    <xf numFmtId="40" fontId="10" fillId="0" borderId="1" xfId="8" applyNumberFormat="1" applyFont="1" applyBorder="1"/>
    <xf numFmtId="43" fontId="10" fillId="0" borderId="1" xfId="8" applyFont="1" applyBorder="1"/>
    <xf numFmtId="43" fontId="10" fillId="0" borderId="1" xfId="3" applyNumberFormat="1" applyFont="1" applyBorder="1"/>
    <xf numFmtId="3" fontId="10" fillId="0" borderId="1" xfId="3" applyNumberFormat="1" applyFont="1" applyBorder="1" applyAlignment="1">
      <alignment horizontal="center"/>
    </xf>
    <xf numFmtId="43" fontId="8" fillId="0" borderId="1" xfId="3" applyNumberFormat="1" applyFont="1" applyBorder="1"/>
    <xf numFmtId="0" fontId="6" fillId="0" borderId="0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8" fillId="2" borderId="1" xfId="3" applyFont="1" applyFill="1" applyBorder="1" applyAlignment="1" applyProtection="1">
      <alignment horizontal="center" vertical="center"/>
      <protection hidden="1"/>
    </xf>
    <xf numFmtId="0" fontId="9" fillId="2" borderId="1" xfId="3" applyFont="1" applyFill="1" applyBorder="1" applyAlignment="1" applyProtection="1">
      <alignment horizontal="center" vertical="center" wrapText="1"/>
      <protection hidden="1"/>
    </xf>
    <xf numFmtId="3" fontId="8" fillId="2" borderId="1" xfId="3" applyNumberFormat="1" applyFont="1" applyFill="1" applyBorder="1" applyAlignment="1" applyProtection="1">
      <alignment horizontal="center" vertical="center" wrapText="1"/>
      <protection hidden="1"/>
    </xf>
    <xf numFmtId="40" fontId="8" fillId="2" borderId="1" xfId="8" applyNumberFormat="1" applyFont="1" applyFill="1" applyBorder="1" applyAlignment="1" applyProtection="1">
      <alignment horizontal="center" vertical="center" wrapText="1"/>
      <protection hidden="1"/>
    </xf>
    <xf numFmtId="43" fontId="8" fillId="2" borderId="1" xfId="8" applyFont="1" applyFill="1" applyBorder="1" applyAlignment="1" applyProtection="1">
      <alignment horizontal="center" vertical="center" wrapText="1"/>
      <protection hidden="1"/>
    </xf>
    <xf numFmtId="4" fontId="8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3" applyFont="1" applyFill="1" applyBorder="1" applyAlignment="1" applyProtection="1">
      <alignment horizontal="center" vertical="center" wrapText="1"/>
      <protection hidden="1"/>
    </xf>
    <xf numFmtId="0" fontId="10" fillId="3" borderId="1" xfId="3" applyFont="1" applyFill="1" applyBorder="1" applyAlignment="1" applyProtection="1">
      <alignment horizontal="left" vertical="center" wrapText="1"/>
      <protection hidden="1"/>
    </xf>
    <xf numFmtId="4" fontId="10" fillId="3" borderId="1" xfId="3" applyNumberFormat="1" applyFont="1" applyFill="1" applyBorder="1" applyAlignment="1" applyProtection="1">
      <alignment horizontal="center" vertical="center"/>
      <protection hidden="1"/>
    </xf>
    <xf numFmtId="4" fontId="10" fillId="4" borderId="1" xfId="3" applyNumberFormat="1" applyFont="1" applyFill="1" applyBorder="1" applyAlignment="1" applyProtection="1">
      <alignment horizontal="center" vertical="center"/>
      <protection hidden="1"/>
    </xf>
    <xf numFmtId="4" fontId="10" fillId="6" borderId="1" xfId="3" applyNumberFormat="1" applyFont="1" applyFill="1" applyBorder="1" applyAlignment="1" applyProtection="1">
      <alignment horizontal="center" vertical="center"/>
      <protection hidden="1"/>
    </xf>
  </cellXfs>
  <cellStyles count="10">
    <cellStyle name="Comma 3" xfId="1" xr:uid="{00000000-0005-0000-0000-000031000000}"/>
    <cellStyle name="Comma 3 2" xfId="2" xr:uid="{00000000-0005-0000-0000-000032000000}"/>
    <cellStyle name="Normal 3" xfId="3" xr:uid="{00000000-0005-0000-0000-000033000000}"/>
    <cellStyle name="常规" xfId="0" builtinId="0"/>
    <cellStyle name="常规 13" xfId="4" xr:uid="{00000000-0005-0000-0000-000034000000}"/>
    <cellStyle name="常规 2" xfId="5" xr:uid="{00000000-0005-0000-0000-000035000000}"/>
    <cellStyle name="常规 2 2" xfId="6" xr:uid="{00000000-0005-0000-0000-000036000000}"/>
    <cellStyle name="常规 3" xfId="7" xr:uid="{00000000-0005-0000-0000-000037000000}"/>
    <cellStyle name="千位分隔 2" xfId="8" xr:uid="{00000000-0005-0000-0000-000038000000}"/>
    <cellStyle name="千位分隔 2 2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ongqinglun/Desktop/&#26446;&#27915;-&#21512;&#32933;/&#26410;&#21629;&#21517;&#25991;&#20214;&#22841;/D:/D:/D:/C:/Documents%20and%20Settings/Administrator/Local%20Settings/Temporary%20Internet%20Files/Content.Outlook/MC5K5GGQ/&#24503;&#28070;&#20272;&#20215;30x50&#65293;5%2028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ress"/>
      <sheetName val="Tent"/>
      <sheetName val="Equipment"/>
      <sheetName val="Logistics"/>
      <sheetName val="Intro"/>
      <sheetName val="Combination (2)"/>
      <sheetName val="Terms Chine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0"/>
  <sheetViews>
    <sheetView showGridLines="0" tabSelected="1" zoomScale="55" zoomScaleNormal="55" zoomScaleSheetLayoutView="70" zoomScalePageLayoutView="54" workbookViewId="0">
      <pane ySplit="2" topLeftCell="A6" activePane="bottomLeft" state="frozen"/>
      <selection pane="bottomLeft" activeCell="K11" sqref="K11"/>
    </sheetView>
  </sheetViews>
  <sheetFormatPr baseColWidth="10" defaultColWidth="11.5" defaultRowHeight="23"/>
  <cols>
    <col min="1" max="1" width="2.5" style="1" customWidth="1"/>
    <col min="2" max="2" width="13" style="3" customWidth="1"/>
    <col min="3" max="3" width="14.1640625" style="4" customWidth="1"/>
    <col min="4" max="4" width="33.33203125" style="4" customWidth="1"/>
    <col min="5" max="5" width="35.5" style="1" customWidth="1"/>
    <col min="6" max="6" width="15" style="2" customWidth="1"/>
    <col min="7" max="7" width="14.33203125" style="5" customWidth="1"/>
    <col min="8" max="8" width="18.33203125" style="7" customWidth="1"/>
    <col min="9" max="9" width="14.6640625" style="6" customWidth="1"/>
    <col min="10" max="10" width="23.1640625" style="1" customWidth="1"/>
    <col min="11" max="13" width="21.33203125" style="3" customWidth="1"/>
    <col min="14" max="16384" width="11.5" style="1"/>
  </cols>
  <sheetData>
    <row r="1" spans="2:13" ht="49" customHeight="1">
      <c r="B1" s="33" t="s">
        <v>40</v>
      </c>
      <c r="C1" s="34"/>
      <c r="D1" s="34"/>
      <c r="E1" s="34"/>
      <c r="F1" s="34"/>
      <c r="G1" s="34"/>
      <c r="H1" s="34"/>
      <c r="I1" s="34"/>
      <c r="J1" s="34"/>
      <c r="K1" s="34"/>
      <c r="L1" s="4"/>
      <c r="M1" s="4"/>
    </row>
    <row r="2" spans="2:13" ht="54">
      <c r="B2" s="35" t="s">
        <v>0</v>
      </c>
      <c r="C2" s="35" t="s">
        <v>3</v>
      </c>
      <c r="D2" s="35" t="s">
        <v>4</v>
      </c>
      <c r="E2" s="35" t="s">
        <v>5</v>
      </c>
      <c r="F2" s="36" t="s">
        <v>6</v>
      </c>
      <c r="G2" s="37" t="s">
        <v>14</v>
      </c>
      <c r="H2" s="38" t="s">
        <v>1</v>
      </c>
      <c r="I2" s="39" t="s">
        <v>2</v>
      </c>
      <c r="J2" s="40" t="s">
        <v>7</v>
      </c>
      <c r="K2" s="41" t="s">
        <v>8</v>
      </c>
      <c r="L2" s="41" t="s">
        <v>39</v>
      </c>
      <c r="M2" s="41" t="s">
        <v>22</v>
      </c>
    </row>
    <row r="3" spans="2:13" ht="48" customHeight="1">
      <c r="B3" s="42">
        <v>3.1</v>
      </c>
      <c r="C3" s="8" t="s">
        <v>15</v>
      </c>
      <c r="D3" s="20"/>
      <c r="E3" s="20"/>
      <c r="F3" s="20"/>
      <c r="G3" s="20"/>
      <c r="H3" s="20"/>
      <c r="I3" s="20"/>
      <c r="J3" s="43">
        <f>SUM(J4:J13)</f>
        <v>34500</v>
      </c>
      <c r="K3" s="10"/>
      <c r="L3" s="10"/>
      <c r="M3" s="10"/>
    </row>
    <row r="4" spans="2:13" ht="48" customHeight="1">
      <c r="B4" s="10">
        <v>3.2</v>
      </c>
      <c r="C4" s="17" t="s">
        <v>41</v>
      </c>
      <c r="D4" s="9" t="s">
        <v>42</v>
      </c>
      <c r="E4" s="10" t="s">
        <v>27</v>
      </c>
      <c r="F4" s="11" t="s">
        <v>9</v>
      </c>
      <c r="G4" s="12">
        <v>8</v>
      </c>
      <c r="H4" s="13">
        <v>600</v>
      </c>
      <c r="I4" s="14">
        <v>1</v>
      </c>
      <c r="J4" s="44">
        <f t="shared" ref="J4:J7" si="0">G4*H4*I4</f>
        <v>4800</v>
      </c>
      <c r="K4" s="10" t="s">
        <v>16</v>
      </c>
      <c r="L4" s="10">
        <v>0.5</v>
      </c>
      <c r="M4" s="10">
        <f t="shared" ref="M4:M7" si="1">L4*G4</f>
        <v>4</v>
      </c>
    </row>
    <row r="5" spans="2:13" ht="48" customHeight="1">
      <c r="B5" s="10">
        <v>3.3</v>
      </c>
      <c r="C5" s="17"/>
      <c r="D5" s="9" t="s">
        <v>26</v>
      </c>
      <c r="E5" s="10" t="s">
        <v>26</v>
      </c>
      <c r="F5" s="11" t="s">
        <v>9</v>
      </c>
      <c r="G5" s="15">
        <v>1</v>
      </c>
      <c r="H5" s="13">
        <v>1000</v>
      </c>
      <c r="I5" s="14">
        <v>1</v>
      </c>
      <c r="J5" s="44">
        <f t="shared" si="0"/>
        <v>1000</v>
      </c>
      <c r="K5" s="10"/>
      <c r="L5" s="10"/>
      <c r="M5" s="10">
        <f t="shared" si="1"/>
        <v>0</v>
      </c>
    </row>
    <row r="6" spans="2:13" ht="48" customHeight="1">
      <c r="B6" s="10">
        <v>3.4</v>
      </c>
      <c r="C6" s="17"/>
      <c r="D6" s="9" t="s">
        <v>31</v>
      </c>
      <c r="E6" s="10" t="s">
        <v>10</v>
      </c>
      <c r="F6" s="11" t="s">
        <v>9</v>
      </c>
      <c r="G6" s="15">
        <v>6</v>
      </c>
      <c r="H6" s="13"/>
      <c r="I6" s="14">
        <v>1</v>
      </c>
      <c r="J6" s="44">
        <f t="shared" si="0"/>
        <v>0</v>
      </c>
      <c r="K6" s="10"/>
      <c r="L6" s="10"/>
      <c r="M6" s="10">
        <f t="shared" si="1"/>
        <v>0</v>
      </c>
    </row>
    <row r="7" spans="2:13" ht="51" customHeight="1">
      <c r="B7" s="10">
        <v>3.5</v>
      </c>
      <c r="C7" s="17"/>
      <c r="D7" s="9" t="s">
        <v>13</v>
      </c>
      <c r="E7" s="10" t="s">
        <v>11</v>
      </c>
      <c r="F7" s="11" t="s">
        <v>9</v>
      </c>
      <c r="G7" s="15">
        <v>4</v>
      </c>
      <c r="H7" s="16">
        <v>300</v>
      </c>
      <c r="I7" s="14">
        <v>1</v>
      </c>
      <c r="J7" s="44">
        <f t="shared" si="0"/>
        <v>1200</v>
      </c>
      <c r="K7" s="10"/>
      <c r="L7" s="10"/>
      <c r="M7" s="10">
        <f t="shared" si="1"/>
        <v>0</v>
      </c>
    </row>
    <row r="8" spans="2:13" ht="48" customHeight="1">
      <c r="B8" s="10">
        <v>3.6</v>
      </c>
      <c r="C8" s="17" t="s">
        <v>43</v>
      </c>
      <c r="D8" s="9" t="s">
        <v>44</v>
      </c>
      <c r="E8" s="10" t="s">
        <v>28</v>
      </c>
      <c r="F8" s="11" t="s">
        <v>9</v>
      </c>
      <c r="G8" s="12">
        <v>44</v>
      </c>
      <c r="H8" s="13">
        <v>300</v>
      </c>
      <c r="I8" s="14">
        <v>1</v>
      </c>
      <c r="J8" s="44">
        <f t="shared" ref="J8:J13" si="2">G8*H8*I8</f>
        <v>13200</v>
      </c>
      <c r="K8" s="10" t="s">
        <v>32</v>
      </c>
      <c r="L8" s="10">
        <v>0.4</v>
      </c>
      <c r="M8" s="10">
        <f>L8*G8</f>
        <v>17.600000000000001</v>
      </c>
    </row>
    <row r="9" spans="2:13" ht="48" customHeight="1">
      <c r="B9" s="10"/>
      <c r="C9" s="17"/>
      <c r="D9" s="9" t="s">
        <v>37</v>
      </c>
      <c r="E9" s="10" t="s">
        <v>45</v>
      </c>
      <c r="F9" s="11" t="s">
        <v>9</v>
      </c>
      <c r="G9" s="12">
        <v>1</v>
      </c>
      <c r="H9" s="13">
        <v>800</v>
      </c>
      <c r="I9" s="14">
        <v>1</v>
      </c>
      <c r="J9" s="44">
        <f t="shared" si="2"/>
        <v>800</v>
      </c>
      <c r="K9" s="10"/>
      <c r="L9" s="10"/>
      <c r="M9" s="10">
        <f t="shared" ref="M9:M13" si="3">L9*G9</f>
        <v>0</v>
      </c>
    </row>
    <row r="10" spans="2:13" ht="48" customHeight="1">
      <c r="B10" s="10"/>
      <c r="C10" s="17"/>
      <c r="D10" s="9" t="s">
        <v>35</v>
      </c>
      <c r="E10" s="10" t="s">
        <v>36</v>
      </c>
      <c r="F10" s="11" t="s">
        <v>9</v>
      </c>
      <c r="G10" s="12">
        <v>18</v>
      </c>
      <c r="H10" s="18">
        <v>600</v>
      </c>
      <c r="I10" s="19">
        <v>1</v>
      </c>
      <c r="J10" s="45">
        <f t="shared" si="2"/>
        <v>10800</v>
      </c>
      <c r="K10" s="10"/>
      <c r="L10" s="10">
        <v>1.5</v>
      </c>
      <c r="M10" s="10">
        <f t="shared" si="3"/>
        <v>27</v>
      </c>
    </row>
    <row r="11" spans="2:13" ht="48" customHeight="1">
      <c r="B11" s="10"/>
      <c r="C11" s="17"/>
      <c r="D11" s="9" t="s">
        <v>38</v>
      </c>
      <c r="E11" s="10" t="s">
        <v>46</v>
      </c>
      <c r="F11" s="11" t="s">
        <v>9</v>
      </c>
      <c r="G11" s="12">
        <v>6</v>
      </c>
      <c r="H11" s="18">
        <v>200</v>
      </c>
      <c r="I11" s="19">
        <v>1</v>
      </c>
      <c r="J11" s="45">
        <f t="shared" si="2"/>
        <v>1200</v>
      </c>
      <c r="K11" s="10"/>
      <c r="L11" s="10"/>
      <c r="M11" s="10">
        <f t="shared" si="3"/>
        <v>0</v>
      </c>
    </row>
    <row r="12" spans="2:13" ht="48" customHeight="1">
      <c r="B12" s="10"/>
      <c r="C12" s="17"/>
      <c r="D12" s="9" t="s">
        <v>33</v>
      </c>
      <c r="E12" s="9" t="s">
        <v>33</v>
      </c>
      <c r="F12" s="11" t="s">
        <v>34</v>
      </c>
      <c r="G12" s="15">
        <v>50</v>
      </c>
      <c r="H12" s="13">
        <v>20</v>
      </c>
      <c r="I12" s="14">
        <v>1</v>
      </c>
      <c r="J12" s="44">
        <f t="shared" si="2"/>
        <v>1000</v>
      </c>
      <c r="K12" s="10"/>
      <c r="L12" s="10"/>
      <c r="M12" s="10">
        <f t="shared" si="3"/>
        <v>0</v>
      </c>
    </row>
    <row r="13" spans="2:13" ht="48" customHeight="1">
      <c r="B13" s="10">
        <v>3.7</v>
      </c>
      <c r="C13" s="17"/>
      <c r="D13" s="9" t="s">
        <v>29</v>
      </c>
      <c r="E13" s="10" t="s">
        <v>30</v>
      </c>
      <c r="F13" s="11" t="s">
        <v>12</v>
      </c>
      <c r="G13" s="15">
        <v>1</v>
      </c>
      <c r="H13" s="13">
        <v>500</v>
      </c>
      <c r="I13" s="14">
        <v>1</v>
      </c>
      <c r="J13" s="44">
        <f t="shared" si="2"/>
        <v>500</v>
      </c>
      <c r="K13" s="10"/>
      <c r="L13" s="10"/>
      <c r="M13" s="10">
        <f t="shared" si="3"/>
        <v>0</v>
      </c>
    </row>
    <row r="14" spans="2:13" ht="67" customHeight="1">
      <c r="B14" s="42"/>
      <c r="C14" s="8" t="s">
        <v>17</v>
      </c>
      <c r="D14" s="20"/>
      <c r="E14" s="20"/>
      <c r="F14" s="21"/>
      <c r="G14" s="20"/>
      <c r="H14" s="22"/>
      <c r="I14" s="20"/>
      <c r="J14" s="43"/>
      <c r="K14" s="23"/>
      <c r="L14" s="23"/>
      <c r="M14" s="23">
        <f>SUM(M4:M13)</f>
        <v>48.6</v>
      </c>
    </row>
    <row r="15" spans="2:13" ht="51" customHeight="1">
      <c r="B15" s="23"/>
      <c r="C15" s="24" t="s">
        <v>18</v>
      </c>
      <c r="D15" s="24" t="s">
        <v>18</v>
      </c>
      <c r="E15" s="25"/>
      <c r="F15" s="26" t="s">
        <v>19</v>
      </c>
      <c r="G15" s="27">
        <v>6</v>
      </c>
      <c r="H15" s="28">
        <v>500</v>
      </c>
      <c r="I15" s="29">
        <v>4</v>
      </c>
      <c r="J15" s="30">
        <f>I15*H15*G15</f>
        <v>12000</v>
      </c>
      <c r="K15" s="23"/>
      <c r="L15" s="23"/>
      <c r="M15" s="23"/>
    </row>
    <row r="16" spans="2:13" ht="41" customHeight="1">
      <c r="B16" s="23"/>
      <c r="C16" s="24" t="s">
        <v>20</v>
      </c>
      <c r="D16" s="24" t="s">
        <v>20</v>
      </c>
      <c r="E16" s="25"/>
      <c r="F16" s="26" t="s">
        <v>21</v>
      </c>
      <c r="G16" s="31">
        <v>1</v>
      </c>
      <c r="H16" s="28">
        <v>800</v>
      </c>
      <c r="I16" s="29">
        <v>2</v>
      </c>
      <c r="J16" s="30">
        <f>I16*H16*G16</f>
        <v>1600</v>
      </c>
      <c r="K16" s="23"/>
      <c r="L16" s="23"/>
      <c r="M16" s="23"/>
    </row>
    <row r="17" spans="2:13" ht="53" customHeight="1">
      <c r="B17" s="23"/>
      <c r="C17" s="24"/>
      <c r="D17" s="24"/>
      <c r="E17" s="25"/>
      <c r="F17" s="26"/>
      <c r="G17" s="31"/>
      <c r="H17" s="28"/>
      <c r="I17" s="29"/>
      <c r="J17" s="32">
        <f>J16+J15+J3</f>
        <v>48100</v>
      </c>
      <c r="K17" s="23" t="s">
        <v>22</v>
      </c>
      <c r="L17" s="23"/>
      <c r="M17" s="23"/>
    </row>
    <row r="18" spans="2:13" ht="53" customHeight="1">
      <c r="B18" s="23"/>
      <c r="C18" s="24"/>
      <c r="D18" s="24"/>
      <c r="E18" s="25"/>
      <c r="F18" s="26"/>
      <c r="G18" s="31"/>
      <c r="H18" s="28"/>
      <c r="I18" s="29"/>
      <c r="J18" s="32">
        <f>J17*0.06</f>
        <v>2886</v>
      </c>
      <c r="K18" s="23" t="s">
        <v>23</v>
      </c>
      <c r="L18" s="23"/>
      <c r="M18" s="23"/>
    </row>
    <row r="19" spans="2:13" ht="53" customHeight="1">
      <c r="B19" s="23"/>
      <c r="C19" s="24"/>
      <c r="D19" s="24"/>
      <c r="E19" s="25"/>
      <c r="F19" s="26"/>
      <c r="G19" s="31"/>
      <c r="H19" s="28"/>
      <c r="I19" s="29"/>
      <c r="J19" s="32">
        <f>SUM(J17:J18)</f>
        <v>50986</v>
      </c>
      <c r="K19" s="23" t="s">
        <v>24</v>
      </c>
      <c r="L19" s="23"/>
      <c r="M19" s="23"/>
    </row>
    <row r="20" spans="2:13" ht="45" customHeight="1">
      <c r="B20" s="23"/>
      <c r="C20" s="24"/>
      <c r="D20" s="24"/>
      <c r="E20" s="25"/>
      <c r="F20" s="26"/>
      <c r="G20" s="31"/>
      <c r="H20" s="28"/>
      <c r="I20" s="29"/>
      <c r="J20" s="32">
        <v>35000</v>
      </c>
      <c r="K20" s="23" t="s">
        <v>25</v>
      </c>
      <c r="L20" s="23"/>
      <c r="M20" s="23"/>
    </row>
  </sheetData>
  <mergeCells count="3">
    <mergeCell ref="C8:C13"/>
    <mergeCell ref="C4:C7"/>
    <mergeCell ref="B1:K1"/>
  </mergeCells>
  <phoneticPr fontId="3" type="noConversion"/>
  <pageMargins left="0.7" right="0.7" top="0.75" bottom="0.75" header="0.3" footer="0.3"/>
  <pageSetup paperSize="9" scale="33" fitToHeight="0" orientation="landscape" verticalDpi="300"/>
  <headerFooter>
    <oddHeader>&amp;L&amp;"Calibri"&amp;10&amp;K000000 INTERNAL&amp;1#_x000D_</oddHeader>
  </headerFooter>
  <rowBreaks count="1" manualBreakCount="1">
    <brk id="13" max="16383" man="1"/>
  </rowBreaks>
</worksheet>
</file>

<file path=docMetadata/LabelInfo.xml><?xml version="1.0" encoding="utf-8"?>
<clbl:labelList xmlns:clbl="http://schemas.microsoft.com/office/2020/mipLabelMetadata">
  <clbl:label id="{b0ff92c5-92ff-43fe-a760-6a9303f9073d}" enabled="1" method="Standard" siteId="{1272ef7d-0a4c-4c35-8f4b-416e283c5d59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Operation </vt:lpstr>
      <vt:lpstr>'Operation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Siyu (DSSO)</dc:creator>
  <cp:lastModifiedBy>J R</cp:lastModifiedBy>
  <cp:lastPrinted>2023-08-03T09:06:00Z</cp:lastPrinted>
  <dcterms:created xsi:type="dcterms:W3CDTF">2023-07-19T08:30:00Z</dcterms:created>
  <dcterms:modified xsi:type="dcterms:W3CDTF">2024-07-11T05:27:44Z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C66959FF267A9B4E6D672C66BF29176B_42</vt:lpwstr>
  </property>
</Properties>
</file>